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LC\10_STAT_WTO_2015\Ergebnisse_WTO_STAT_Kantone_2015\WTO_Statistik_KANTONE_Details_2015\"/>
    </mc:Choice>
  </mc:AlternateContent>
  <bookViews>
    <workbookView xWindow="360" yWindow="270" windowWidth="14940" windowHeight="9150" tabRatio="804"/>
  </bookViews>
  <sheets>
    <sheet name="WTO-STAT-OMC" sheetId="17" r:id="rId1"/>
    <sheet name="lettre a)" sheetId="14" r:id="rId2"/>
    <sheet name="lettre b)" sheetId="18" r:id="rId3"/>
    <sheet name="lettre c)" sheetId="19" r:id="rId4"/>
    <sheet name=".." sheetId="21" r:id="rId5"/>
  </sheets>
  <definedNames>
    <definedName name="_Toc350853912" localSheetId="0">'WTO-STAT-OMC'!#REF!</definedName>
    <definedName name="_xlnm.Print_Titles" localSheetId="2">'lettre b)'!$8:$9</definedName>
  </definedNames>
  <calcPr calcId="152511"/>
</workbook>
</file>

<file path=xl/calcChain.xml><?xml version="1.0" encoding="utf-8"?>
<calcChain xmlns="http://schemas.openxmlformats.org/spreadsheetml/2006/main">
  <c r="D106" i="18" l="1"/>
  <c r="B35" i="18"/>
  <c r="B47" i="14"/>
  <c r="B79" i="18" l="1"/>
  <c r="B78" i="18"/>
  <c r="B77" i="18"/>
  <c r="B76" i="18"/>
  <c r="B75" i="18"/>
  <c r="L104" i="18" l="1"/>
  <c r="B23" i="18"/>
  <c r="B24" i="18"/>
  <c r="B25" i="18"/>
  <c r="B26" i="18"/>
  <c r="B27" i="18"/>
  <c r="B28" i="18"/>
  <c r="B29" i="18"/>
  <c r="B30" i="18"/>
  <c r="B31" i="18"/>
  <c r="B32" i="18"/>
  <c r="B33" i="18"/>
  <c r="B34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13" i="18"/>
  <c r="B14" i="18"/>
  <c r="B15" i="18"/>
  <c r="B16" i="18"/>
  <c r="B17" i="18"/>
  <c r="B18" i="18"/>
  <c r="B19" i="18"/>
  <c r="B20" i="18"/>
  <c r="B21" i="18"/>
  <c r="B22" i="18"/>
  <c r="B11" i="18"/>
  <c r="B10" i="18"/>
  <c r="K104" i="18" l="1"/>
  <c r="J104" i="18"/>
  <c r="H104" i="18"/>
  <c r="G104" i="18"/>
  <c r="E104" i="18"/>
  <c r="C10" i="19" l="1"/>
  <c r="B10" i="19"/>
  <c r="S104" i="18" l="1"/>
  <c r="R104" i="18"/>
  <c r="Q104" i="18"/>
  <c r="P104" i="18"/>
  <c r="O104" i="18"/>
  <c r="N104" i="18"/>
  <c r="M104" i="18"/>
  <c r="B103" i="18"/>
  <c r="D104" i="18" l="1"/>
  <c r="B12" i="18"/>
  <c r="B104" i="18" s="1"/>
</calcChain>
</file>

<file path=xl/sharedStrings.xml><?xml version="1.0" encoding="utf-8"?>
<sst xmlns="http://schemas.openxmlformats.org/spreadsheetml/2006/main" count="243" uniqueCount="112">
  <si>
    <t>TOTAL</t>
  </si>
  <si>
    <r>
      <t xml:space="preserve">FOURNITURES
</t>
    </r>
    <r>
      <rPr>
        <b/>
        <i/>
        <sz val="10"/>
        <rFont val="Arial"/>
        <family val="2"/>
      </rPr>
      <t>LIEFERUNGEN</t>
    </r>
  </si>
  <si>
    <r>
      <t xml:space="preserve">SERVICES
</t>
    </r>
    <r>
      <rPr>
        <b/>
        <i/>
        <sz val="10"/>
        <rFont val="Arial"/>
        <family val="2"/>
      </rPr>
      <t>DIENSTLEISTUNGEN</t>
    </r>
  </si>
  <si>
    <r>
      <t xml:space="preserve">TRAVAUX DE CONSTRUCTION
</t>
    </r>
    <r>
      <rPr>
        <b/>
        <i/>
        <sz val="10"/>
        <rFont val="Arial"/>
        <family val="2"/>
      </rPr>
      <t>BAULEISTUNGEN</t>
    </r>
  </si>
  <si>
    <r>
      <t xml:space="preserve">Valeur en DTS
</t>
    </r>
    <r>
      <rPr>
        <b/>
        <i/>
        <sz val="10"/>
        <rFont val="Arial"/>
        <family val="2"/>
      </rPr>
      <t>Wert in SZR</t>
    </r>
    <r>
      <rPr>
        <b/>
        <sz val="10"/>
        <rFont val="Arial"/>
        <family val="2"/>
      </rPr>
      <t xml:space="preserve"> 
TOTAL</t>
    </r>
  </si>
  <si>
    <t>CPV Code</t>
  </si>
  <si>
    <r>
      <t xml:space="preserve">Valeur en DTS 
</t>
    </r>
    <r>
      <rPr>
        <i/>
        <sz val="10"/>
        <rFont val="Arial"/>
        <family val="2"/>
      </rPr>
      <t>Wert in  SZR</t>
    </r>
  </si>
  <si>
    <r>
      <t xml:space="preserve">Nombre de marchés </t>
    </r>
    <r>
      <rPr>
        <i/>
        <sz val="10"/>
        <rFont val="Arial"/>
        <family val="2"/>
      </rPr>
      <t>Anzahl Aufträge</t>
    </r>
  </si>
  <si>
    <r>
      <t xml:space="preserve">Nombre de marchés  </t>
    </r>
    <r>
      <rPr>
        <i/>
        <sz val="10"/>
        <rFont val="Arial"/>
        <family val="2"/>
      </rPr>
      <t>Anzahl Aufträge</t>
    </r>
  </si>
  <si>
    <t>CH</t>
  </si>
  <si>
    <r>
      <t xml:space="preserve">UE
</t>
    </r>
    <r>
      <rPr>
        <b/>
        <i/>
        <sz val="10"/>
        <rFont val="Arial"/>
        <family val="2"/>
      </rPr>
      <t>EU</t>
    </r>
  </si>
  <si>
    <t>USA</t>
  </si>
  <si>
    <r>
      <t xml:space="preserve">TIERS 
</t>
    </r>
    <r>
      <rPr>
        <b/>
        <i/>
        <sz val="10"/>
        <rFont val="Arial"/>
        <family val="2"/>
      </rPr>
      <t>ANDERE</t>
    </r>
    <r>
      <rPr>
        <b/>
        <sz val="10"/>
        <rFont val="Arial"/>
        <family val="2"/>
      </rPr>
      <t xml:space="preserve"> </t>
    </r>
  </si>
  <si>
    <r>
      <t xml:space="preserve">Canton
</t>
    </r>
    <r>
      <rPr>
        <b/>
        <i/>
        <sz val="10"/>
        <rFont val="Arial"/>
        <family val="2"/>
      </rPr>
      <t>Kanton</t>
    </r>
  </si>
  <si>
    <r>
      <t xml:space="preserve">Nombre
</t>
    </r>
    <r>
      <rPr>
        <b/>
        <i/>
        <sz val="10"/>
        <rFont val="Arial"/>
        <family val="2"/>
      </rPr>
      <t>Anzahl</t>
    </r>
  </si>
  <si>
    <r>
      <t xml:space="preserve">Valeur en DTS
</t>
    </r>
    <r>
      <rPr>
        <b/>
        <i/>
        <sz val="10"/>
        <rFont val="Arial"/>
        <family val="2"/>
      </rPr>
      <t xml:space="preserve">Wert in  SZR
</t>
    </r>
    <r>
      <rPr>
        <b/>
        <sz val="10"/>
        <rFont val="Arial"/>
        <family val="2"/>
      </rPr>
      <t>TOTAL</t>
    </r>
  </si>
  <si>
    <t>Total</t>
  </si>
  <si>
    <t>Marchés publics</t>
  </si>
  <si>
    <t>Öffentliches Beschaffungswesen</t>
  </si>
  <si>
    <r>
      <t xml:space="preserve">Marchés au-dessus de la
valeur </t>
    </r>
    <r>
      <rPr>
        <sz val="10"/>
        <rFont val="Arial"/>
        <family val="2"/>
      </rPr>
      <t xml:space="preserve">seuil (valeur en DTS)
</t>
    </r>
    <r>
      <rPr>
        <i/>
        <sz val="10"/>
        <rFont val="Arial"/>
        <family val="2"/>
      </rPr>
      <t xml:space="preserve">Aufträge </t>
    </r>
    <r>
      <rPr>
        <b/>
        <i/>
        <sz val="10"/>
        <rFont val="Arial"/>
        <family val="2"/>
      </rPr>
      <t>über</t>
    </r>
    <r>
      <rPr>
        <i/>
        <sz val="10"/>
        <rFont val="Arial"/>
        <family val="2"/>
      </rPr>
      <t xml:space="preserve"> dem Schwellenwert (Wert in SZR )</t>
    </r>
  </si>
  <si>
    <r>
      <t xml:space="preserve">Statistique indiquant </t>
    </r>
    <r>
      <rPr>
        <b/>
        <sz val="10"/>
        <rFont val="Arial"/>
        <family val="2"/>
      </rPr>
      <t>globalement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 la valeur estimée des marchés adjugés au-dessus de la valeur seuil.</t>
    </r>
  </si>
  <si>
    <r>
      <t xml:space="preserve">Entités adjudicatrices
</t>
    </r>
    <r>
      <rPr>
        <b/>
        <i/>
        <sz val="10"/>
        <rFont val="Arial"/>
        <family val="2"/>
      </rPr>
      <t>Beschaffungstellen</t>
    </r>
  </si>
  <si>
    <r>
      <t>Origine des produits et services</t>
    </r>
    <r>
      <rPr>
        <sz val="10"/>
        <rFont val="Arial"/>
        <family val="2"/>
      </rPr>
      <t xml:space="preserve"> (en DTS)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Herkunft der Waren und Dienstleistungen </t>
    </r>
    <r>
      <rPr>
        <i/>
        <sz val="10"/>
        <rFont val="Arial"/>
        <family val="2"/>
      </rPr>
      <t>(in SZR)</t>
    </r>
  </si>
  <si>
    <t xml:space="preserve">Article XIX, alinéa 5, lettre a) </t>
  </si>
  <si>
    <t xml:space="preserve">Article XIX, alinéa 5, lettre c) </t>
  </si>
  <si>
    <t>1. Article XIX, alinéa 5, lettre a)</t>
  </si>
  <si>
    <t>2. Article XIX, alinéa 5, lettre b)</t>
  </si>
  <si>
    <t>Article XIX, alinéa 5, lettre b)</t>
  </si>
  <si>
    <t>3. Article XIX, alinéa 5, lettre c)</t>
  </si>
  <si>
    <t>Aargau</t>
  </si>
  <si>
    <t>Appenzell Innerrhoden</t>
  </si>
  <si>
    <t>Appenzell Ausserrhoden</t>
  </si>
  <si>
    <t>Bern</t>
  </si>
  <si>
    <t>Basel-Landschaft</t>
  </si>
  <si>
    <t>Basel-Stadt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</si>
  <si>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</si>
  <si>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</si>
  <si>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</si>
  <si>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</si>
  <si>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</si>
  <si>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</si>
  <si>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</si>
  <si>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</si>
  <si>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</si>
  <si>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</si>
  <si>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</si>
  <si>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Solothurn</t>
  </si>
  <si>
    <t>Schwyz</t>
  </si>
  <si>
    <t>Thurgau</t>
  </si>
  <si>
    <t>Tessin</t>
  </si>
  <si>
    <t>Uri</t>
  </si>
  <si>
    <t>Vaud</t>
  </si>
  <si>
    <t>Valais</t>
  </si>
  <si>
    <t>Zug</t>
  </si>
  <si>
    <t>Zürich</t>
  </si>
  <si>
    <t>Kanton :</t>
  </si>
  <si>
    <t>Bitte auswählen</t>
  </si>
  <si>
    <t>Canton :</t>
  </si>
  <si>
    <t>Veuillez sélectionner</t>
  </si>
  <si>
    <r>
      <t xml:space="preserve">Entités adjudicatrices
</t>
    </r>
    <r>
      <rPr>
        <b/>
        <i/>
        <sz val="10"/>
        <rFont val="Arial"/>
        <family val="2"/>
      </rPr>
      <t>Beschaffungsstellen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</si>
  <si>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 </t>
    </r>
    <r>
      <rPr>
        <b/>
        <sz val="10"/>
        <rFont val="Arial"/>
        <family val="2"/>
      </rPr>
      <t>nombre total</t>
    </r>
    <r>
      <rPr>
        <sz val="10"/>
        <rFont val="Arial"/>
        <family val="2"/>
      </rPr>
      <t xml:space="preserve"> 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 dans les circonstances visées à l’article XV</t>
    </r>
    <r>
      <rPr>
        <b/>
        <sz val="10"/>
        <rFont val="Arial"/>
        <family val="2"/>
      </rPr>
      <t xml:space="preserve"> (Appel d’offres limité)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alinéa 1, lettres a) – j) .</t>
    </r>
  </si>
  <si>
    <r>
      <t xml:space="preserve">Statistik, die </t>
    </r>
    <r>
      <rPr>
        <b/>
        <i/>
        <sz val="10"/>
        <rFont val="Arial"/>
        <family val="2"/>
      </rPr>
      <t>global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 den geschätzten Wert der vergebenen Aufträge über dem Schwellenwert aufzeigt.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</si>
  <si>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über dem Schwellenwert vergebenen Aufträge nach Artikel</t>
    </r>
    <r>
      <rPr>
        <i/>
        <sz val="10"/>
        <color theme="0"/>
        <rFont val="Arial"/>
        <family val="2"/>
      </rPr>
      <t>_</t>
    </r>
    <r>
      <rPr>
        <i/>
        <sz val="10"/>
        <rFont val="Arial"/>
        <family val="2"/>
      </rPr>
      <t xml:space="preserve">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angibt.</t>
    </r>
  </si>
  <si>
    <r>
      <rPr>
        <sz val="10"/>
        <rFont val="Arial"/>
        <family val="2"/>
      </rPr>
      <t>Statistique indiquant</t>
    </r>
    <r>
      <rPr>
        <b/>
        <sz val="10"/>
        <rFont val="Arial"/>
        <family val="2"/>
      </rPr>
      <t xml:space="preserve"> globalement par entité adjudicatrice </t>
    </r>
    <r>
      <rPr>
        <sz val="10"/>
        <rFont val="Arial"/>
        <family val="2"/>
      </rPr>
      <t>la valeur estimée des marchés adjugés</t>
    </r>
    <r>
      <rPr>
        <sz val="10"/>
        <color rgb="FFFF0000"/>
        <rFont val="Arial"/>
        <family val="2"/>
      </rPr>
      <t xml:space="preserve"> au-dessus de la valeur seuil</t>
    </r>
    <r>
      <rPr>
        <sz val="10"/>
        <rFont val="Arial"/>
        <family val="2"/>
      </rPr>
      <t>:</t>
    </r>
  </si>
  <si>
    <r>
      <rPr>
        <i/>
        <sz val="10"/>
        <rFont val="Arial"/>
        <family val="2"/>
      </rPr>
      <t>Statistik,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die</t>
    </r>
    <r>
      <rPr>
        <b/>
        <i/>
        <sz val="10"/>
        <rFont val="Arial"/>
        <family val="2"/>
      </rPr>
      <t xml:space="preserve"> global nach Beschaffungsstellen </t>
    </r>
    <r>
      <rPr>
        <i/>
        <sz val="10"/>
        <rFont val="Arial"/>
        <family val="2"/>
      </rPr>
      <t>den geschätzten Wert der vergebenen Aufträge</t>
    </r>
    <r>
      <rPr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aufzeigt:</t>
    </r>
  </si>
  <si>
    <r>
      <rPr>
        <sz val="10"/>
        <rFont val="Arial"/>
        <family val="2"/>
      </rPr>
      <t xml:space="preserve">Statistique indiquant </t>
    </r>
    <r>
      <rPr>
        <b/>
        <sz val="10"/>
        <rFont val="Arial"/>
        <family val="2"/>
      </rPr>
      <t xml:space="preserve">le nombre total </t>
    </r>
    <r>
      <rPr>
        <sz val="10"/>
        <rFont val="Arial"/>
        <family val="2"/>
      </rPr>
      <t>et</t>
    </r>
    <r>
      <rPr>
        <b/>
        <sz val="10"/>
        <rFont val="Arial"/>
        <family val="2"/>
      </rPr>
      <t xml:space="preserve"> la valeur totale </t>
    </r>
    <r>
      <rPr>
        <sz val="10"/>
        <rFont val="Arial"/>
        <family val="2"/>
      </rPr>
      <t xml:space="preserve">des marchés adjugés </t>
    </r>
    <r>
      <rPr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, ventilée </t>
    </r>
    <r>
      <rPr>
        <b/>
        <sz val="10"/>
        <rFont val="Arial"/>
        <family val="2"/>
      </rPr>
      <t xml:space="preserve">par entité adjudicatrice, </t>
    </r>
    <r>
      <rPr>
        <sz val="10"/>
        <rFont val="Arial"/>
        <family val="2"/>
      </rPr>
      <t xml:space="preserve">par </t>
    </r>
    <r>
      <rPr>
        <b/>
        <sz val="10"/>
        <rFont val="Arial"/>
        <family val="2"/>
      </rPr>
      <t xml:space="preserve">catégorie de produits et services </t>
    </r>
    <r>
      <rPr>
        <sz val="10"/>
        <rFont val="Arial"/>
        <family val="2"/>
      </rPr>
      <t xml:space="preserve">suivant une </t>
    </r>
    <r>
      <rPr>
        <b/>
        <sz val="10"/>
        <rFont val="Arial"/>
        <family val="2"/>
      </rPr>
      <t xml:space="preserve">classification uniforme (CPV), </t>
    </r>
    <r>
      <rPr>
        <sz val="10"/>
        <rFont val="Arial"/>
        <family val="2"/>
      </rPr>
      <t xml:space="preserve">et selon leur </t>
    </r>
    <r>
      <rPr>
        <b/>
        <sz val="10"/>
        <rFont val="Arial"/>
        <family val="2"/>
      </rPr>
      <t>provenance:</t>
    </r>
  </si>
  <si>
    <r>
      <t xml:space="preserve">Statistique indiquant </t>
    </r>
    <r>
      <rPr>
        <b/>
        <sz val="10"/>
        <rFont val="Arial"/>
        <family val="2"/>
      </rPr>
      <t>pour le canton</t>
    </r>
    <r>
      <rPr>
        <sz val="10"/>
        <rFont val="Arial"/>
        <family val="2"/>
      </rPr>
      <t xml:space="preserve"> le</t>
    </r>
    <r>
      <rPr>
        <b/>
        <sz val="10"/>
        <rFont val="Arial"/>
        <family val="2"/>
      </rPr>
      <t xml:space="preserve"> nombre total</t>
    </r>
    <r>
      <rPr>
        <sz val="10"/>
        <rFont val="Arial"/>
        <family val="2"/>
      </rPr>
      <t xml:space="preserve"> et la </t>
    </r>
    <r>
      <rPr>
        <b/>
        <sz val="10"/>
        <rFont val="Arial"/>
        <family val="2"/>
      </rPr>
      <t>valeur totale</t>
    </r>
    <r>
      <rPr>
        <sz val="10"/>
        <rFont val="Arial"/>
        <family val="2"/>
      </rPr>
      <t xml:space="preserve"> des marchés adjugés </t>
    </r>
    <r>
      <rPr>
        <b/>
        <sz val="10"/>
        <color rgb="FFFF0000"/>
        <rFont val="Arial"/>
        <family val="2"/>
      </rPr>
      <t>au-dessus de la valeur seuil</t>
    </r>
    <r>
      <rPr>
        <sz val="10"/>
        <rFont val="Arial"/>
        <family val="2"/>
      </rPr>
      <t xml:space="preserve"> dans les circonstances visées à l’article XV (</t>
    </r>
    <r>
      <rPr>
        <b/>
        <sz val="10"/>
        <rFont val="Arial"/>
        <family val="2"/>
      </rPr>
      <t>Appel d’offres limité</t>
    </r>
    <r>
      <rPr>
        <sz val="10"/>
        <rFont val="Arial"/>
        <family val="2"/>
      </rPr>
      <t>), alinéa 1, lettres a) – j):</t>
    </r>
  </si>
  <si>
    <r>
      <t xml:space="preserve">Statistik, welche </t>
    </r>
    <r>
      <rPr>
        <b/>
        <i/>
        <sz val="10"/>
        <rFont val="Arial"/>
        <family val="2"/>
      </rPr>
      <t>für den Kanton</t>
    </r>
    <r>
      <rPr>
        <i/>
        <sz val="10"/>
        <rFont val="Arial"/>
        <family val="2"/>
      </rPr>
      <t xml:space="preserve"> die </t>
    </r>
    <r>
      <rPr>
        <b/>
        <i/>
        <sz val="10"/>
        <rFont val="Arial"/>
        <family val="2"/>
      </rPr>
      <t>Gesamtzahl</t>
    </r>
    <r>
      <rPr>
        <i/>
        <sz val="10"/>
        <rFont val="Arial"/>
        <family val="2"/>
      </rPr>
      <t xml:space="preserve"> und den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</t>
    </r>
    <r>
      <rPr>
        <b/>
        <i/>
        <sz val="10"/>
        <color rgb="FFFF0000"/>
        <rFont val="Arial"/>
        <family val="2"/>
      </rPr>
      <t xml:space="preserve"> über dem Schwellenwert</t>
    </r>
    <r>
      <rPr>
        <i/>
        <sz val="10"/>
        <rFont val="Arial"/>
        <family val="2"/>
      </rPr>
      <t xml:space="preserve"> vergebenen Aufträge nach Artikel XV </t>
    </r>
    <r>
      <rPr>
        <b/>
        <i/>
        <sz val="10"/>
        <rFont val="Arial"/>
        <family val="2"/>
      </rPr>
      <t>(Freihändige Vergabe)</t>
    </r>
    <r>
      <rPr>
        <i/>
        <sz val="10"/>
        <rFont val="Arial"/>
        <family val="2"/>
      </rPr>
      <t>, Absatz 1, Buchstaben a) bis j), angibt:</t>
    </r>
  </si>
  <si>
    <r>
      <rPr>
        <i/>
        <sz val="10"/>
        <rFont val="Arial"/>
        <family val="2"/>
      </rPr>
      <t xml:space="preserve">Statistik über </t>
    </r>
    <r>
      <rPr>
        <b/>
        <i/>
        <sz val="10"/>
        <rFont val="Arial"/>
        <family val="2"/>
      </rPr>
      <t xml:space="preserve">Gesamtzahl und Gesamtwert </t>
    </r>
    <r>
      <rPr>
        <i/>
        <sz val="10"/>
        <rFont val="Arial"/>
        <family val="2"/>
      </rPr>
      <t xml:space="preserve">der vergebenen Aufträge </t>
    </r>
    <r>
      <rPr>
        <i/>
        <sz val="10"/>
        <color rgb="FFFF0000"/>
        <rFont val="Arial"/>
        <family val="2"/>
      </rPr>
      <t>über dem Schwellenwert,</t>
    </r>
    <r>
      <rPr>
        <i/>
        <sz val="10"/>
        <rFont val="Arial"/>
        <family val="2"/>
      </rPr>
      <t xml:space="preserve"> aufgegliedert </t>
    </r>
    <r>
      <rPr>
        <b/>
        <i/>
        <sz val="10"/>
        <rFont val="Arial"/>
        <family val="2"/>
      </rPr>
      <t xml:space="preserve">nach Beschaffungsstellen, Waren- und Dienstleistungskategorien </t>
    </r>
    <r>
      <rPr>
        <i/>
        <sz val="10"/>
        <rFont val="Arial"/>
        <family val="2"/>
      </rPr>
      <t>und deren</t>
    </r>
    <r>
      <rPr>
        <b/>
        <i/>
        <sz val="10"/>
        <rFont val="Arial"/>
        <family val="2"/>
      </rPr>
      <t xml:space="preserve"> Herkunft </t>
    </r>
    <r>
      <rPr>
        <i/>
        <sz val="10"/>
        <rFont val="Arial"/>
        <family val="2"/>
      </rPr>
      <t xml:space="preserve">auf Grundlage eines </t>
    </r>
    <r>
      <rPr>
        <b/>
        <i/>
        <sz val="10"/>
        <rFont val="Arial"/>
        <family val="2"/>
      </rPr>
      <t>einheitlichen Klassifikationssystems (CPV):</t>
    </r>
  </si>
  <si>
    <r>
      <t xml:space="preserve">Statistique indiquant le </t>
    </r>
    <r>
      <rPr>
        <b/>
        <sz val="10"/>
        <rFont val="Arial"/>
        <family val="2"/>
      </rPr>
      <t xml:space="preserve">nombre total </t>
    </r>
    <r>
      <rPr>
        <sz val="10"/>
        <rFont val="Arial"/>
        <family val="2"/>
      </rPr>
      <t>et la</t>
    </r>
    <r>
      <rPr>
        <b/>
        <sz val="10"/>
        <rFont val="Arial"/>
        <family val="2"/>
      </rPr>
      <t xml:space="preserve"> valeur totale</t>
    </r>
    <r>
      <rPr>
        <sz val="10"/>
        <rFont val="Arial"/>
        <family val="2"/>
      </rPr>
      <t xml:space="preserve"> des marchés adjugés au-dessus de la valeur seuil, ventilée </t>
    </r>
    <r>
      <rPr>
        <b/>
        <sz val="10"/>
        <rFont val="Arial"/>
        <family val="2"/>
      </rPr>
      <t>par entité adjudicatrice</t>
    </r>
    <r>
      <rPr>
        <sz val="10"/>
        <rFont val="Arial"/>
        <family val="2"/>
      </rPr>
      <t xml:space="preserve">, par </t>
    </r>
    <r>
      <rPr>
        <b/>
        <sz val="10"/>
        <rFont val="Arial"/>
        <family val="2"/>
      </rPr>
      <t>catégorie de produits et services</t>
    </r>
    <r>
      <rPr>
        <sz val="10"/>
        <rFont val="Arial"/>
        <family val="2"/>
      </rPr>
      <t xml:space="preserve"> suivant une </t>
    </r>
    <r>
      <rPr>
        <b/>
        <sz val="10"/>
        <rFont val="Arial"/>
        <family val="2"/>
      </rPr>
      <t>classification uniforme (CPV),</t>
    </r>
    <r>
      <rPr>
        <sz val="10"/>
        <rFont val="Arial"/>
        <family val="2"/>
      </rPr>
      <t xml:space="preserve"> et selon leur </t>
    </r>
    <r>
      <rPr>
        <b/>
        <sz val="10"/>
        <rFont val="Arial"/>
        <family val="2"/>
      </rPr>
      <t>provenance</t>
    </r>
    <r>
      <rPr>
        <sz val="10"/>
        <rFont val="Arial"/>
        <family val="2"/>
      </rPr>
      <t>.</t>
    </r>
  </si>
  <si>
    <r>
      <t xml:space="preserve">Statistik über </t>
    </r>
    <r>
      <rPr>
        <b/>
        <i/>
        <sz val="10"/>
        <rFont val="Arial"/>
        <family val="2"/>
      </rPr>
      <t xml:space="preserve">Gesamtzahl </t>
    </r>
    <r>
      <rPr>
        <i/>
        <sz val="10"/>
        <rFont val="Arial"/>
        <family val="2"/>
      </rPr>
      <t xml:space="preserve">und </t>
    </r>
    <r>
      <rPr>
        <b/>
        <i/>
        <sz val="10"/>
        <rFont val="Arial"/>
        <family val="2"/>
      </rPr>
      <t>Gesamtwert</t>
    </r>
    <r>
      <rPr>
        <i/>
        <sz val="10"/>
        <rFont val="Arial"/>
        <family val="2"/>
      </rPr>
      <t xml:space="preserve"> der vergebenen Aufträge über dem Schwellenwert, aufgegliedert </t>
    </r>
    <r>
      <rPr>
        <b/>
        <i/>
        <sz val="10"/>
        <rFont val="Arial"/>
        <family val="2"/>
      </rPr>
      <t>nach Beschaffungsstellen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Waren- und Dienstleistungskategorien</t>
    </r>
    <r>
      <rPr>
        <i/>
        <sz val="10"/>
        <rFont val="Arial"/>
        <family val="2"/>
      </rPr>
      <t xml:space="preserve"> und deren </t>
    </r>
    <r>
      <rPr>
        <b/>
        <i/>
        <sz val="10"/>
        <rFont val="Arial"/>
        <family val="2"/>
      </rPr>
      <t>Herkunft</t>
    </r>
    <r>
      <rPr>
        <i/>
        <sz val="10"/>
        <rFont val="Arial"/>
        <family val="2"/>
      </rPr>
      <t xml:space="preserve"> auf Grundlage eines </t>
    </r>
    <r>
      <rPr>
        <b/>
        <i/>
        <sz val="10"/>
        <rFont val="Arial"/>
        <family val="2"/>
      </rPr>
      <t>einheitlichen Klassifikationssystems (CPV)</t>
    </r>
    <r>
      <rPr>
        <i/>
        <sz val="10"/>
        <rFont val="Arial"/>
        <family val="2"/>
      </rPr>
      <t xml:space="preserve">.  </t>
    </r>
  </si>
  <si>
    <t>WTO-Statistik (Erhebung 2015)</t>
  </si>
  <si>
    <t>Statistiques OMC (Enquête 2015)</t>
  </si>
  <si>
    <t>Amt für Informatik und Organisation des Kantons Bern</t>
  </si>
  <si>
    <t>72000000 </t>
  </si>
  <si>
    <t>Amt für Betriebswirtschaft und Aufsicht des Kantons Bern</t>
  </si>
  <si>
    <t>Amt für Freiheitsentzug und Betreuung des Kantons Bern</t>
  </si>
  <si>
    <t>Amt für Kindergarten, Volksschule und Beratung des Kantons Bern</t>
  </si>
  <si>
    <t>Amt für Landwirtschaft und Natur des Kantons Bern</t>
  </si>
  <si>
    <t>Amt für Migration und Personenstand</t>
  </si>
  <si>
    <t>Bau-, Verkehrs- und Energiedirektion</t>
  </si>
  <si>
    <t>Berner Oberland-Bahnen AG</t>
  </si>
  <si>
    <t>Bielersee Kraftwerke AG</t>
  </si>
  <si>
    <t>BKW Energie AG</t>
  </si>
  <si>
    <t>EWR Energie AG</t>
  </si>
  <si>
    <t>Finanzverwaltung des Kantons Bern</t>
  </si>
  <si>
    <t>Generalsekretariat der Gesundheits- und Fürsorgedirektion des Kantons Bern</t>
  </si>
  <si>
    <t>Hôpital du Jura bernois SA</t>
  </si>
  <si>
    <t>Inselspital Bern</t>
  </si>
  <si>
    <t>Kantonales Laboratorium Bern</t>
  </si>
  <si>
    <t>Kantonspolizei Bern</t>
  </si>
  <si>
    <t>Personalamt des Kantons Bern</t>
  </si>
  <si>
    <t>Polizei- und Militärdirektion des Kantons Bern</t>
  </si>
  <si>
    <t xml:space="preserve">Regionalkonferenz Bern-Mittelland </t>
  </si>
  <si>
    <t>Regionalspital Emmental AG</t>
  </si>
  <si>
    <t>SDBB Schweizerisches Dienstleistungszentrum Berufsbildung</t>
  </si>
  <si>
    <t>Spital STS AG</t>
  </si>
  <si>
    <t>Staatsarchiv des Kantons Bern</t>
  </si>
  <si>
    <t>Steuerverwaltung des Kantons Bern</t>
  </si>
  <si>
    <t>Strassenverkehrs- und Schifffahrtsamt des Kantons Bern</t>
  </si>
  <si>
    <t>Tiefbauamt des Kantons Bern</t>
  </si>
  <si>
    <t>Universitäre Psychiatrische Dienste Bern</t>
  </si>
  <si>
    <t>Universität Bern</t>
  </si>
  <si>
    <t>Verkehrsbetriebe STI AG</t>
  </si>
  <si>
    <t>Amt für Kindergarten, Volksschule und Beratung</t>
  </si>
  <si>
    <t>71330000 </t>
  </si>
  <si>
    <t>48000000 </t>
  </si>
  <si>
    <t>33113000 </t>
  </si>
  <si>
    <t>Amt für öffentlichen Verkehr und Verkehrskoordination des Kantons Bern</t>
  </si>
  <si>
    <t>Generalsekretariat der Bau-, Verkehrs- und Energiedirektion  des Kantons Bern</t>
  </si>
  <si>
    <t>Amt für öffentlichen Verkehr und Verkehrskoordination  des Kantons Bern</t>
  </si>
  <si>
    <t>beco Amt für Berner 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</si>
</sst>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,##0_ ;\-#,##0\ "/>
    <numFmt numFmtId="165" formatCode="#,##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1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0">
    <xf numFmtId="0" fontId="0" fillId="0" borderId="0"/>
    <xf numFmtId="43" fontId="11" fillId="0" borderId="0"/>
    <xf numFmtId="0" fontId="20" fillId="0" borderId="0" applyNumberFormat="0" applyFill="0" applyBorder="0" applyAlignment="0" applyProtection="0"/>
    <xf numFmtId="0" fontId="22" fillId="0" borderId="0"/>
    <xf numFmtId="0" fontId="3" fillId="0" borderId="0"/>
    <xf numFmtId="0" fontId="7" fillId="0" borderId="0"/>
    <xf numFmtId="43" fontId="7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6" fillId="0" borderId="0" xfId="0" applyFont="1" applyBorder="1"/>
    <xf numFmtId="3" fontId="0" fillId="0" borderId="0" xfId="0" applyNumberForma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top"/>
    </xf>
    <xf numFmtId="3" fontId="0" fillId="0" borderId="6" xfId="0" applyNumberFormat="1" applyBorder="1" applyAlignment="1">
      <alignment vertical="top"/>
    </xf>
    <xf numFmtId="3" fontId="0" fillId="0" borderId="7" xfId="0" applyNumberFormat="1" applyBorder="1" applyAlignment="1">
      <alignment horizontal="right" vertical="top" wrapText="1"/>
    </xf>
    <xf numFmtId="3" fontId="0" fillId="0" borderId="7" xfId="0" applyNumberFormat="1" applyBorder="1" applyAlignment="1">
      <alignment vertical="top"/>
    </xf>
    <xf numFmtId="3" fontId="6" fillId="2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/>
    <xf numFmtId="0" fontId="6" fillId="0" borderId="0" xfId="0" applyFont="1" applyBorder="1" applyAlignment="1"/>
    <xf numFmtId="0" fontId="13" fillId="0" borderId="0" xfId="0" applyFont="1" applyBorder="1" applyAlignment="1"/>
    <xf numFmtId="3" fontId="14" fillId="0" borderId="0" xfId="0" applyNumberFormat="1" applyFont="1" applyAlignment="1"/>
    <xf numFmtId="0" fontId="14" fillId="0" borderId="0" xfId="0" applyFont="1" applyBorder="1" applyAlignment="1"/>
    <xf numFmtId="0" fontId="8" fillId="0" borderId="0" xfId="0" applyFont="1"/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6" fillId="0" borderId="19" xfId="1" applyNumberFormat="1" applyFont="1" applyBorder="1"/>
    <xf numFmtId="164" fontId="11" fillId="0" borderId="21" xfId="1" applyNumberFormat="1" applyBorder="1" applyAlignment="1"/>
    <xf numFmtId="0" fontId="0" fillId="0" borderId="22" xfId="0" applyNumberFormat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164" fontId="11" fillId="0" borderId="0" xfId="1" applyNumberFormat="1" applyBorder="1" applyAlignment="1"/>
    <xf numFmtId="0" fontId="0" fillId="0" borderId="23" xfId="0" applyNumberFormat="1" applyBorder="1" applyAlignment="1">
      <alignment horizontal="right" wrapText="1"/>
    </xf>
    <xf numFmtId="0" fontId="0" fillId="0" borderId="22" xfId="0" applyNumberFormat="1" applyBorder="1" applyAlignment="1">
      <alignment horizontal="left" wrapText="1"/>
    </xf>
    <xf numFmtId="0" fontId="0" fillId="0" borderId="24" xfId="0" applyBorder="1" applyAlignment="1">
      <alignment horizontal="left" vertical="top" wrapText="1"/>
    </xf>
    <xf numFmtId="3" fontId="6" fillId="0" borderId="25" xfId="1" applyNumberFormat="1" applyFont="1" applyBorder="1"/>
    <xf numFmtId="0" fontId="0" fillId="0" borderId="26" xfId="0" applyNumberFormat="1" applyBorder="1" applyAlignment="1">
      <alignment horizontal="right" wrapText="1"/>
    </xf>
    <xf numFmtId="164" fontId="11" fillId="0" borderId="27" xfId="1" applyNumberFormat="1" applyBorder="1" applyAlignment="1"/>
    <xf numFmtId="0" fontId="0" fillId="0" borderId="28" xfId="0" applyNumberFormat="1" applyBorder="1" applyAlignment="1">
      <alignment horizontal="right" wrapText="1"/>
    </xf>
    <xf numFmtId="0" fontId="4" fillId="0" borderId="24" xfId="0" applyFont="1" applyFill="1" applyBorder="1" applyAlignment="1">
      <alignment horizontal="right" wrapText="1"/>
    </xf>
    <xf numFmtId="164" fontId="11" fillId="0" borderId="29" xfId="1" applyNumberFormat="1" applyBorder="1" applyAlignment="1"/>
    <xf numFmtId="0" fontId="0" fillId="0" borderId="30" xfId="0" applyNumberFormat="1" applyBorder="1" applyAlignment="1">
      <alignment horizontal="right" wrapText="1"/>
    </xf>
    <xf numFmtId="0" fontId="0" fillId="0" borderId="28" xfId="0" applyNumberFormat="1" applyBorder="1" applyAlignment="1">
      <alignment horizontal="left" wrapText="1"/>
    </xf>
    <xf numFmtId="0" fontId="6" fillId="2" borderId="14" xfId="0" applyFont="1" applyFill="1" applyBorder="1" applyAlignment="1">
      <alignment horizontal="left"/>
    </xf>
    <xf numFmtId="3" fontId="6" fillId="2" borderId="31" xfId="1" applyNumberFormat="1" applyFont="1" applyFill="1" applyBorder="1" applyAlignment="1"/>
    <xf numFmtId="0" fontId="6" fillId="2" borderId="1" xfId="0" applyNumberFormat="1" applyFont="1" applyFill="1" applyBorder="1" applyAlignment="1">
      <alignment horizontal="right" wrapText="1"/>
    </xf>
    <xf numFmtId="164" fontId="6" fillId="2" borderId="32" xfId="1" applyNumberFormat="1" applyFont="1" applyFill="1" applyBorder="1" applyAlignment="1"/>
    <xf numFmtId="0" fontId="6" fillId="2" borderId="15" xfId="0" applyNumberFormat="1" applyFont="1" applyFill="1" applyBorder="1" applyAlignment="1">
      <alignment horizontal="right" wrapText="1"/>
    </xf>
    <xf numFmtId="0" fontId="12" fillId="2" borderId="14" xfId="0" applyFont="1" applyFill="1" applyBorder="1" applyAlignment="1">
      <alignment horizontal="right" wrapText="1"/>
    </xf>
    <xf numFmtId="164" fontId="6" fillId="2" borderId="33" xfId="1" applyNumberFormat="1" applyFont="1" applyFill="1" applyBorder="1" applyAlignment="1"/>
    <xf numFmtId="0" fontId="6" fillId="2" borderId="34" xfId="0" applyNumberFormat="1" applyFont="1" applyFill="1" applyBorder="1" applyAlignment="1">
      <alignment horizontal="right" wrapText="1"/>
    </xf>
    <xf numFmtId="0" fontId="6" fillId="2" borderId="16" xfId="0" applyNumberFormat="1" applyFont="1" applyFill="1" applyBorder="1" applyAlignment="1">
      <alignment horizontal="right" wrapText="1"/>
    </xf>
    <xf numFmtId="0" fontId="6" fillId="2" borderId="15" xfId="0" applyNumberFormat="1" applyFont="1" applyFill="1" applyBorder="1" applyAlignment="1">
      <alignment horizontal="left" wrapText="1"/>
    </xf>
    <xf numFmtId="165" fontId="5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165" fontId="6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wrapText="1"/>
    </xf>
    <xf numFmtId="165" fontId="7" fillId="0" borderId="20" xfId="0" applyNumberFormat="1" applyFont="1" applyBorder="1" applyAlignment="1">
      <alignment horizontal="left" vertical="top" wrapText="1"/>
    </xf>
    <xf numFmtId="165" fontId="7" fillId="0" borderId="35" xfId="0" applyNumberFormat="1" applyFont="1" applyBorder="1" applyAlignment="1">
      <alignment horizontal="left" vertical="top" wrapText="1"/>
    </xf>
    <xf numFmtId="3" fontId="7" fillId="0" borderId="36" xfId="0" applyNumberFormat="1" applyFont="1" applyBorder="1" applyAlignment="1">
      <alignment vertical="top"/>
    </xf>
    <xf numFmtId="1" fontId="17" fillId="0" borderId="0" xfId="0" applyNumberFormat="1" applyFont="1" applyBorder="1"/>
    <xf numFmtId="3" fontId="17" fillId="0" borderId="0" xfId="0" applyNumberFormat="1" applyFont="1" applyBorder="1"/>
    <xf numFmtId="165" fontId="7" fillId="0" borderId="26" xfId="0" applyNumberFormat="1" applyFont="1" applyBorder="1" applyAlignment="1">
      <alignment horizontal="left" vertical="center" wrapText="1"/>
    </xf>
    <xf numFmtId="3" fontId="7" fillId="0" borderId="37" xfId="0" applyNumberFormat="1" applyFont="1" applyBorder="1" applyAlignment="1">
      <alignment vertical="center"/>
    </xf>
    <xf numFmtId="165" fontId="6" fillId="3" borderId="39" xfId="0" applyNumberFormat="1" applyFont="1" applyFill="1" applyBorder="1" applyAlignment="1">
      <alignment vertical="center"/>
    </xf>
    <xf numFmtId="3" fontId="6" fillId="3" borderId="41" xfId="0" applyNumberFormat="1" applyFont="1" applyFill="1" applyBorder="1" applyAlignment="1">
      <alignment vertical="center"/>
    </xf>
    <xf numFmtId="1" fontId="18" fillId="0" borderId="0" xfId="0" applyNumberFormat="1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/>
    <xf numFmtId="0" fontId="6" fillId="0" borderId="0" xfId="0" applyFont="1"/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left" vertical="center" wrapText="1" indent="1"/>
    </xf>
    <xf numFmtId="3" fontId="7" fillId="0" borderId="30" xfId="0" applyNumberFormat="1" applyFont="1" applyBorder="1" applyAlignment="1">
      <alignment horizontal="center" vertical="center" wrapText="1"/>
    </xf>
    <xf numFmtId="165" fontId="7" fillId="0" borderId="38" xfId="0" applyNumberFormat="1" applyFont="1" applyBorder="1" applyAlignment="1">
      <alignment horizontal="center" vertical="top" wrapText="1"/>
    </xf>
    <xf numFmtId="3" fontId="6" fillId="3" borderId="40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20" fillId="0" borderId="0" xfId="2"/>
    <xf numFmtId="0" fontId="0" fillId="0" borderId="0" xfId="0" applyAlignment="1"/>
    <xf numFmtId="0" fontId="14" fillId="0" borderId="0" xfId="0" applyFont="1"/>
    <xf numFmtId="165" fontId="6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/>
    <xf numFmtId="0" fontId="26" fillId="0" borderId="0" xfId="0" applyFont="1"/>
    <xf numFmtId="0" fontId="1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1"/>
    </xf>
    <xf numFmtId="1" fontId="27" fillId="0" borderId="0" xfId="0" applyNumberFormat="1" applyFont="1" applyAlignment="1">
      <alignment horizontal="right"/>
    </xf>
    <xf numFmtId="0" fontId="0" fillId="0" borderId="37" xfId="0" applyNumberFormat="1" applyBorder="1" applyAlignment="1">
      <alignment horizontal="left" wrapText="1"/>
    </xf>
    <xf numFmtId="0" fontId="0" fillId="0" borderId="42" xfId="0" applyNumberFormat="1" applyBorder="1" applyAlignment="1">
      <alignment horizontal="left" wrapText="1"/>
    </xf>
    <xf numFmtId="1" fontId="27" fillId="0" borderId="0" xfId="9" applyNumberFormat="1" applyFont="1" applyAlignment="1">
      <alignment horizontal="right"/>
    </xf>
    <xf numFmtId="164" fontId="7" fillId="0" borderId="0" xfId="0" applyNumberFormat="1" applyFont="1" applyFill="1"/>
    <xf numFmtId="3" fontId="6" fillId="0" borderId="19" xfId="1" applyNumberFormat="1" applyFont="1" applyFill="1" applyBorder="1"/>
    <xf numFmtId="0" fontId="7" fillId="0" borderId="18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3" fontId="0" fillId="0" borderId="6" xfId="0" applyNumberFormat="1" applyFill="1" applyBorder="1" applyAlignment="1">
      <alignment horizontal="right" vertical="top"/>
    </xf>
    <xf numFmtId="3" fontId="0" fillId="0" borderId="6" xfId="0" applyNumberFormat="1" applyFill="1" applyBorder="1" applyAlignment="1">
      <alignment vertical="top"/>
    </xf>
    <xf numFmtId="0" fontId="28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left" inden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0">
    <cellStyle name="Lien hypertexte" xfId="2" builtinId="8"/>
    <cellStyle name="Milliers 2" xfId="1"/>
    <cellStyle name="Milliers 2 2" xfId="6"/>
    <cellStyle name="Milliers 3" xfId="7"/>
    <cellStyle name="Normal" xfId="0" builtinId="0"/>
    <cellStyle name="Normal 2" xfId="5"/>
    <cellStyle name="Normal 3" xfId="4"/>
    <cellStyle name="Standard 2" xfId="3"/>
    <cellStyle name="Standard 3" xfId="8"/>
    <cellStyle name="Standard 4" xfId="9"/>
  </cellStyles>
  <dxfs count="3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strike val="0"/>
        <color rgb="FFFF000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38100</xdr:rowOff>
    </xdr:from>
    <xdr:to>
      <xdr:col>4</xdr:col>
      <xdr:colOff>694950</xdr:colOff>
      <xdr:row>7</xdr:row>
      <xdr:rowOff>152244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8100"/>
          <a:ext cx="3000000" cy="124761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9525</xdr:rowOff>
    </xdr:from>
    <xdr:to>
      <xdr:col>11</xdr:col>
      <xdr:colOff>341402</xdr:colOff>
      <xdr:row>5</xdr:row>
      <xdr:rowOff>9525</xdr:rowOff>
    </xdr:to>
    <xdr:pic>
      <xdr:nvPicPr>
        <xdr:cNvPr id="9" name="Grafik 2" descr="FöB_d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9525"/>
          <a:ext cx="3303677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152400</xdr:colOff>
      <xdr:row>3</xdr:row>
      <xdr:rowOff>142875</xdr:rowOff>
    </xdr:from>
    <xdr:to>
      <xdr:col>11</xdr:col>
      <xdr:colOff>656778</xdr:colOff>
      <xdr:row>7</xdr:row>
      <xdr:rowOff>85651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00625" y="628650"/>
          <a:ext cx="3552378" cy="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L28"/>
  <sheetViews>
    <sheetView showGridLines="0" tabSelected="1" zoomScaleNormal="100" workbookViewId="0"/>
  </sheetViews>
  <sheetFormatPr baseColWidth="10" defaultRowHeight="12.75" x14ac:dyDescent="0.2"/>
  <cols>
    <col min="1" max="1" width="4.140625" customWidth="1"/>
  </cols>
  <sheetData>
    <row r="10" spans="2:10" ht="27" x14ac:dyDescent="0.2">
      <c r="B10" s="76" t="s">
        <v>18</v>
      </c>
      <c r="H10" s="92" t="s">
        <v>17</v>
      </c>
    </row>
    <row r="11" spans="2:10" ht="14.25" x14ac:dyDescent="0.2">
      <c r="B11" s="77" t="s">
        <v>71</v>
      </c>
      <c r="H11" s="93" t="s">
        <v>72</v>
      </c>
    </row>
    <row r="12" spans="2:10" ht="15" x14ac:dyDescent="0.25">
      <c r="B12" s="86" t="s">
        <v>55</v>
      </c>
      <c r="C12" s="105" t="s">
        <v>32</v>
      </c>
      <c r="D12" s="106"/>
      <c r="E12" s="85"/>
      <c r="H12" s="94" t="s">
        <v>57</v>
      </c>
      <c r="I12" s="107"/>
      <c r="J12" s="107"/>
    </row>
    <row r="13" spans="2:10" x14ac:dyDescent="0.2">
      <c r="D13" s="78"/>
    </row>
    <row r="14" spans="2:10" x14ac:dyDescent="0.2">
      <c r="C14" s="91"/>
    </row>
    <row r="15" spans="2:10" x14ac:dyDescent="0.2">
      <c r="D15" s="91"/>
    </row>
    <row r="16" spans="2:10" ht="17.25" customHeight="1" x14ac:dyDescent="0.2">
      <c r="B16" s="84" t="s">
        <v>23</v>
      </c>
      <c r="C16" s="84"/>
      <c r="D16" s="84"/>
    </row>
    <row r="17" spans="2:12" ht="16.5" customHeight="1" x14ac:dyDescent="0.2">
      <c r="B17" s="78" t="s">
        <v>20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ht="15.75" customHeight="1" x14ac:dyDescent="0.2">
      <c r="B18" s="88" t="s">
        <v>61</v>
      </c>
      <c r="C18" s="88"/>
      <c r="D18" s="88"/>
      <c r="E18" s="88"/>
      <c r="F18" s="88"/>
      <c r="G18" s="88"/>
      <c r="H18" s="88"/>
      <c r="I18" s="88"/>
      <c r="J18" s="88"/>
      <c r="K18" s="88"/>
      <c r="L18" s="78"/>
    </row>
    <row r="21" spans="2:12" x14ac:dyDescent="0.2">
      <c r="B21" s="84" t="s">
        <v>27</v>
      </c>
      <c r="C21" s="84"/>
      <c r="D21" s="84"/>
    </row>
    <row r="22" spans="2:12" ht="35.25" customHeight="1" x14ac:dyDescent="0.2">
      <c r="B22" s="110" t="s">
        <v>69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2:12" s="22" customFormat="1" ht="42.75" customHeight="1" x14ac:dyDescent="0.2">
      <c r="B23" s="108" t="s">
        <v>70</v>
      </c>
      <c r="C23" s="109"/>
      <c r="D23" s="109"/>
      <c r="E23" s="109"/>
      <c r="F23" s="109"/>
      <c r="G23" s="109"/>
      <c r="H23" s="109"/>
      <c r="I23" s="109"/>
      <c r="J23" s="109"/>
      <c r="K23" s="109"/>
    </row>
    <row r="26" spans="2:12" x14ac:dyDescent="0.2">
      <c r="B26" s="84" t="s">
        <v>24</v>
      </c>
      <c r="C26" s="84"/>
      <c r="D26" s="84"/>
    </row>
    <row r="27" spans="2:12" ht="32.25" customHeight="1" x14ac:dyDescent="0.2">
      <c r="B27" s="110" t="s">
        <v>60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2" ht="30" customHeight="1" x14ac:dyDescent="0.2">
      <c r="B28" s="108" t="s">
        <v>62</v>
      </c>
      <c r="C28" s="109"/>
      <c r="D28" s="109"/>
      <c r="E28" s="109"/>
      <c r="F28" s="109"/>
      <c r="G28" s="109"/>
      <c r="H28" s="109"/>
      <c r="I28" s="109"/>
      <c r="J28" s="109"/>
      <c r="K28" s="109"/>
    </row>
  </sheetData>
  <mergeCells count="6">
    <mergeCell ref="B28:K28"/>
    <mergeCell ref="C12:D12"/>
    <mergeCell ref="I12:J12"/>
    <mergeCell ref="B23:K23"/>
    <mergeCell ref="B22:K22"/>
    <mergeCell ref="B27:K27"/>
  </mergeCells>
  <conditionalFormatting sqref="C12 E12">
    <cfRule type="containsText" dxfId="2" priority="3" operator="containsText" text="Veuillez choisir / Bitte auswählen">
      <formula>NOT(ISERROR(SEARCH("Veuillez choisir / Bitte auswählen",C12)))</formula>
    </cfRule>
  </conditionalFormatting>
  <conditionalFormatting sqref="C12:D12">
    <cfRule type="containsText" dxfId="1" priority="2" operator="containsText" text="Bitte auswählen">
      <formula>NOT(ISERROR(SEARCH("Bitte auswählen",C12)))</formula>
    </cfRule>
  </conditionalFormatting>
  <conditionalFormatting sqref="I12:J12">
    <cfRule type="containsText" dxfId="0" priority="1" operator="containsText" text="Veuillez sélectionner">
      <formula>NOT(ISERROR(SEARCH("Veuillez sélectionner",I12)))</formula>
    </cfRule>
  </conditionalFormatting>
  <hyperlinks>
    <hyperlink ref="B16:D16" location="'lettre a)'!A1" display="Article XIX, alinéa 5, lettre a) "/>
    <hyperlink ref="B21:D21" location="'lettre b)'!A1" display="Article XIX, alinéa 5, lettre b)"/>
    <hyperlink ref="B26:D26" location="'lettre c)'!A1" display="Article XIX, alinéa 5, lettre c) 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'..'!$B$3:$B$29</xm:f>
          </x14:formula1>
          <xm:sqref>C12:D12</xm:sqref>
        </x14:dataValidation>
        <x14:dataValidation type="list" allowBlank="1" showInputMessage="1" showErrorMessage="1">
          <x14:formula1>
            <xm:f>'..'!$E$3:$E$29</xm:f>
          </x14:formula1>
          <xm:sqref>I12:J12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showZeros="0" showWhiteSpace="0" view="pageLayout" zoomScaleNormal="100" workbookViewId="0">
      <selection activeCell="A3" sqref="A3:A4"/>
    </sheetView>
  </sheetViews>
  <sheetFormatPr baseColWidth="10" defaultRowHeight="12.75" x14ac:dyDescent="0.2"/>
  <cols>
    <col min="1" max="1" width="86.7109375" customWidth="1"/>
    <col min="2" max="2" width="28.140625" style="4" customWidth="1"/>
    <col min="255" max="255" width="62.140625" customWidth="1"/>
    <col min="256" max="256" width="18.7109375" customWidth="1"/>
    <col min="257" max="257" width="18.5703125" customWidth="1"/>
    <col min="258" max="258" width="17.7109375" customWidth="1"/>
    <col min="511" max="511" width="62.140625" customWidth="1"/>
    <col min="512" max="512" width="18.7109375" customWidth="1"/>
    <col min="513" max="513" width="18.5703125" customWidth="1"/>
    <col min="514" max="514" width="17.7109375" customWidth="1"/>
    <col min="767" max="767" width="62.140625" customWidth="1"/>
    <col min="768" max="768" width="18.7109375" customWidth="1"/>
    <col min="769" max="769" width="18.5703125" customWidth="1"/>
    <col min="770" max="770" width="17.7109375" customWidth="1"/>
    <col min="1023" max="1023" width="62.140625" customWidth="1"/>
    <col min="1024" max="1024" width="18.7109375" customWidth="1"/>
    <col min="1025" max="1025" width="18.5703125" customWidth="1"/>
    <col min="1026" max="1026" width="17.7109375" customWidth="1"/>
    <col min="1279" max="1279" width="62.140625" customWidth="1"/>
    <col min="1280" max="1280" width="18.7109375" customWidth="1"/>
    <col min="1281" max="1281" width="18.5703125" customWidth="1"/>
    <col min="1282" max="1282" width="17.7109375" customWidth="1"/>
    <col min="1535" max="1535" width="62.140625" customWidth="1"/>
    <col min="1536" max="1536" width="18.7109375" customWidth="1"/>
    <col min="1537" max="1537" width="18.5703125" customWidth="1"/>
    <col min="1538" max="1538" width="17.7109375" customWidth="1"/>
    <col min="1791" max="1791" width="62.140625" customWidth="1"/>
    <col min="1792" max="1792" width="18.7109375" customWidth="1"/>
    <col min="1793" max="1793" width="18.5703125" customWidth="1"/>
    <col min="1794" max="1794" width="17.7109375" customWidth="1"/>
    <col min="2047" max="2047" width="62.140625" customWidth="1"/>
    <col min="2048" max="2048" width="18.7109375" customWidth="1"/>
    <col min="2049" max="2049" width="18.5703125" customWidth="1"/>
    <col min="2050" max="2050" width="17.7109375" customWidth="1"/>
    <col min="2303" max="2303" width="62.140625" customWidth="1"/>
    <col min="2304" max="2304" width="18.7109375" customWidth="1"/>
    <col min="2305" max="2305" width="18.5703125" customWidth="1"/>
    <col min="2306" max="2306" width="17.7109375" customWidth="1"/>
    <col min="2559" max="2559" width="62.140625" customWidth="1"/>
    <col min="2560" max="2560" width="18.7109375" customWidth="1"/>
    <col min="2561" max="2561" width="18.5703125" customWidth="1"/>
    <col min="2562" max="2562" width="17.7109375" customWidth="1"/>
    <col min="2815" max="2815" width="62.140625" customWidth="1"/>
    <col min="2816" max="2816" width="18.7109375" customWidth="1"/>
    <col min="2817" max="2817" width="18.5703125" customWidth="1"/>
    <col min="2818" max="2818" width="17.7109375" customWidth="1"/>
    <col min="3071" max="3071" width="62.140625" customWidth="1"/>
    <col min="3072" max="3072" width="18.7109375" customWidth="1"/>
    <col min="3073" max="3073" width="18.5703125" customWidth="1"/>
    <col min="3074" max="3074" width="17.7109375" customWidth="1"/>
    <col min="3327" max="3327" width="62.140625" customWidth="1"/>
    <col min="3328" max="3328" width="18.7109375" customWidth="1"/>
    <col min="3329" max="3329" width="18.5703125" customWidth="1"/>
    <col min="3330" max="3330" width="17.7109375" customWidth="1"/>
    <col min="3583" max="3583" width="62.140625" customWidth="1"/>
    <col min="3584" max="3584" width="18.7109375" customWidth="1"/>
    <col min="3585" max="3585" width="18.5703125" customWidth="1"/>
    <col min="3586" max="3586" width="17.7109375" customWidth="1"/>
    <col min="3839" max="3839" width="62.140625" customWidth="1"/>
    <col min="3840" max="3840" width="18.7109375" customWidth="1"/>
    <col min="3841" max="3841" width="18.5703125" customWidth="1"/>
    <col min="3842" max="3842" width="17.7109375" customWidth="1"/>
    <col min="4095" max="4095" width="62.140625" customWidth="1"/>
    <col min="4096" max="4096" width="18.7109375" customWidth="1"/>
    <col min="4097" max="4097" width="18.5703125" customWidth="1"/>
    <col min="4098" max="4098" width="17.7109375" customWidth="1"/>
    <col min="4351" max="4351" width="62.140625" customWidth="1"/>
    <col min="4352" max="4352" width="18.7109375" customWidth="1"/>
    <col min="4353" max="4353" width="18.5703125" customWidth="1"/>
    <col min="4354" max="4354" width="17.7109375" customWidth="1"/>
    <col min="4607" max="4607" width="62.140625" customWidth="1"/>
    <col min="4608" max="4608" width="18.7109375" customWidth="1"/>
    <col min="4609" max="4609" width="18.5703125" customWidth="1"/>
    <col min="4610" max="4610" width="17.7109375" customWidth="1"/>
    <col min="4863" max="4863" width="62.140625" customWidth="1"/>
    <col min="4864" max="4864" width="18.7109375" customWidth="1"/>
    <col min="4865" max="4865" width="18.5703125" customWidth="1"/>
    <col min="4866" max="4866" width="17.7109375" customWidth="1"/>
    <col min="5119" max="5119" width="62.140625" customWidth="1"/>
    <col min="5120" max="5120" width="18.7109375" customWidth="1"/>
    <col min="5121" max="5121" width="18.5703125" customWidth="1"/>
    <col min="5122" max="5122" width="17.7109375" customWidth="1"/>
    <col min="5375" max="5375" width="62.140625" customWidth="1"/>
    <col min="5376" max="5376" width="18.7109375" customWidth="1"/>
    <col min="5377" max="5377" width="18.5703125" customWidth="1"/>
    <col min="5378" max="5378" width="17.7109375" customWidth="1"/>
    <col min="5631" max="5631" width="62.140625" customWidth="1"/>
    <col min="5632" max="5632" width="18.7109375" customWidth="1"/>
    <col min="5633" max="5633" width="18.5703125" customWidth="1"/>
    <col min="5634" max="5634" width="17.7109375" customWidth="1"/>
    <col min="5887" max="5887" width="62.140625" customWidth="1"/>
    <col min="5888" max="5888" width="18.7109375" customWidth="1"/>
    <col min="5889" max="5889" width="18.5703125" customWidth="1"/>
    <col min="5890" max="5890" width="17.7109375" customWidth="1"/>
    <col min="6143" max="6143" width="62.140625" customWidth="1"/>
    <col min="6144" max="6144" width="18.7109375" customWidth="1"/>
    <col min="6145" max="6145" width="18.5703125" customWidth="1"/>
    <col min="6146" max="6146" width="17.7109375" customWidth="1"/>
    <col min="6399" max="6399" width="62.140625" customWidth="1"/>
    <col min="6400" max="6400" width="18.7109375" customWidth="1"/>
    <col min="6401" max="6401" width="18.5703125" customWidth="1"/>
    <col min="6402" max="6402" width="17.7109375" customWidth="1"/>
    <col min="6655" max="6655" width="62.140625" customWidth="1"/>
    <col min="6656" max="6656" width="18.7109375" customWidth="1"/>
    <col min="6657" max="6657" width="18.5703125" customWidth="1"/>
    <col min="6658" max="6658" width="17.7109375" customWidth="1"/>
    <col min="6911" max="6911" width="62.140625" customWidth="1"/>
    <col min="6912" max="6912" width="18.7109375" customWidth="1"/>
    <col min="6913" max="6913" width="18.5703125" customWidth="1"/>
    <col min="6914" max="6914" width="17.7109375" customWidth="1"/>
    <col min="7167" max="7167" width="62.140625" customWidth="1"/>
    <col min="7168" max="7168" width="18.7109375" customWidth="1"/>
    <col min="7169" max="7169" width="18.5703125" customWidth="1"/>
    <col min="7170" max="7170" width="17.7109375" customWidth="1"/>
    <col min="7423" max="7423" width="62.140625" customWidth="1"/>
    <col min="7424" max="7424" width="18.7109375" customWidth="1"/>
    <col min="7425" max="7425" width="18.5703125" customWidth="1"/>
    <col min="7426" max="7426" width="17.7109375" customWidth="1"/>
    <col min="7679" max="7679" width="62.140625" customWidth="1"/>
    <col min="7680" max="7680" width="18.7109375" customWidth="1"/>
    <col min="7681" max="7681" width="18.5703125" customWidth="1"/>
    <col min="7682" max="7682" width="17.7109375" customWidth="1"/>
    <col min="7935" max="7935" width="62.140625" customWidth="1"/>
    <col min="7936" max="7936" width="18.7109375" customWidth="1"/>
    <col min="7937" max="7937" width="18.5703125" customWidth="1"/>
    <col min="7938" max="7938" width="17.7109375" customWidth="1"/>
    <col min="8191" max="8191" width="62.140625" customWidth="1"/>
    <col min="8192" max="8192" width="18.7109375" customWidth="1"/>
    <col min="8193" max="8193" width="18.5703125" customWidth="1"/>
    <col min="8194" max="8194" width="17.7109375" customWidth="1"/>
    <col min="8447" max="8447" width="62.140625" customWidth="1"/>
    <col min="8448" max="8448" width="18.7109375" customWidth="1"/>
    <col min="8449" max="8449" width="18.5703125" customWidth="1"/>
    <col min="8450" max="8450" width="17.7109375" customWidth="1"/>
    <col min="8703" max="8703" width="62.140625" customWidth="1"/>
    <col min="8704" max="8704" width="18.7109375" customWidth="1"/>
    <col min="8705" max="8705" width="18.5703125" customWidth="1"/>
    <col min="8706" max="8706" width="17.7109375" customWidth="1"/>
    <col min="8959" max="8959" width="62.140625" customWidth="1"/>
    <col min="8960" max="8960" width="18.7109375" customWidth="1"/>
    <col min="8961" max="8961" width="18.5703125" customWidth="1"/>
    <col min="8962" max="8962" width="17.7109375" customWidth="1"/>
    <col min="9215" max="9215" width="62.140625" customWidth="1"/>
    <col min="9216" max="9216" width="18.7109375" customWidth="1"/>
    <col min="9217" max="9217" width="18.5703125" customWidth="1"/>
    <col min="9218" max="9218" width="17.7109375" customWidth="1"/>
    <col min="9471" max="9471" width="62.140625" customWidth="1"/>
    <col min="9472" max="9472" width="18.7109375" customWidth="1"/>
    <col min="9473" max="9473" width="18.5703125" customWidth="1"/>
    <col min="9474" max="9474" width="17.7109375" customWidth="1"/>
    <col min="9727" max="9727" width="62.140625" customWidth="1"/>
    <col min="9728" max="9728" width="18.7109375" customWidth="1"/>
    <col min="9729" max="9729" width="18.5703125" customWidth="1"/>
    <col min="9730" max="9730" width="17.7109375" customWidth="1"/>
    <col min="9983" max="9983" width="62.140625" customWidth="1"/>
    <col min="9984" max="9984" width="18.7109375" customWidth="1"/>
    <col min="9985" max="9985" width="18.5703125" customWidth="1"/>
    <col min="9986" max="9986" width="17.7109375" customWidth="1"/>
    <col min="10239" max="10239" width="62.140625" customWidth="1"/>
    <col min="10240" max="10240" width="18.7109375" customWidth="1"/>
    <col min="10241" max="10241" width="18.5703125" customWidth="1"/>
    <col min="10242" max="10242" width="17.7109375" customWidth="1"/>
    <col min="10495" max="10495" width="62.140625" customWidth="1"/>
    <col min="10496" max="10496" width="18.7109375" customWidth="1"/>
    <col min="10497" max="10497" width="18.5703125" customWidth="1"/>
    <col min="10498" max="10498" width="17.7109375" customWidth="1"/>
    <col min="10751" max="10751" width="62.140625" customWidth="1"/>
    <col min="10752" max="10752" width="18.7109375" customWidth="1"/>
    <col min="10753" max="10753" width="18.5703125" customWidth="1"/>
    <col min="10754" max="10754" width="17.7109375" customWidth="1"/>
    <col min="11007" max="11007" width="62.140625" customWidth="1"/>
    <col min="11008" max="11008" width="18.7109375" customWidth="1"/>
    <col min="11009" max="11009" width="18.5703125" customWidth="1"/>
    <col min="11010" max="11010" width="17.7109375" customWidth="1"/>
    <col min="11263" max="11263" width="62.140625" customWidth="1"/>
    <col min="11264" max="11264" width="18.7109375" customWidth="1"/>
    <col min="11265" max="11265" width="18.5703125" customWidth="1"/>
    <col min="11266" max="11266" width="17.7109375" customWidth="1"/>
    <col min="11519" max="11519" width="62.140625" customWidth="1"/>
    <col min="11520" max="11520" width="18.7109375" customWidth="1"/>
    <col min="11521" max="11521" width="18.5703125" customWidth="1"/>
    <col min="11522" max="11522" width="17.7109375" customWidth="1"/>
    <col min="11775" max="11775" width="62.140625" customWidth="1"/>
    <col min="11776" max="11776" width="18.7109375" customWidth="1"/>
    <col min="11777" max="11777" width="18.5703125" customWidth="1"/>
    <col min="11778" max="11778" width="17.7109375" customWidth="1"/>
    <col min="12031" max="12031" width="62.140625" customWidth="1"/>
    <col min="12032" max="12032" width="18.7109375" customWidth="1"/>
    <col min="12033" max="12033" width="18.5703125" customWidth="1"/>
    <col min="12034" max="12034" width="17.7109375" customWidth="1"/>
    <col min="12287" max="12287" width="62.140625" customWidth="1"/>
    <col min="12288" max="12288" width="18.7109375" customWidth="1"/>
    <col min="12289" max="12289" width="18.5703125" customWidth="1"/>
    <col min="12290" max="12290" width="17.7109375" customWidth="1"/>
    <col min="12543" max="12543" width="62.140625" customWidth="1"/>
    <col min="12544" max="12544" width="18.7109375" customWidth="1"/>
    <col min="12545" max="12545" width="18.5703125" customWidth="1"/>
    <col min="12546" max="12546" width="17.7109375" customWidth="1"/>
    <col min="12799" max="12799" width="62.140625" customWidth="1"/>
    <col min="12800" max="12800" width="18.7109375" customWidth="1"/>
    <col min="12801" max="12801" width="18.5703125" customWidth="1"/>
    <col min="12802" max="12802" width="17.7109375" customWidth="1"/>
    <col min="13055" max="13055" width="62.140625" customWidth="1"/>
    <col min="13056" max="13056" width="18.7109375" customWidth="1"/>
    <col min="13057" max="13057" width="18.5703125" customWidth="1"/>
    <col min="13058" max="13058" width="17.7109375" customWidth="1"/>
    <col min="13311" max="13311" width="62.140625" customWidth="1"/>
    <col min="13312" max="13312" width="18.7109375" customWidth="1"/>
    <col min="13313" max="13313" width="18.5703125" customWidth="1"/>
    <col min="13314" max="13314" width="17.7109375" customWidth="1"/>
    <col min="13567" max="13567" width="62.140625" customWidth="1"/>
    <col min="13568" max="13568" width="18.7109375" customWidth="1"/>
    <col min="13569" max="13569" width="18.5703125" customWidth="1"/>
    <col min="13570" max="13570" width="17.7109375" customWidth="1"/>
    <col min="13823" max="13823" width="62.140625" customWidth="1"/>
    <col min="13824" max="13824" width="18.7109375" customWidth="1"/>
    <col min="13825" max="13825" width="18.5703125" customWidth="1"/>
    <col min="13826" max="13826" width="17.7109375" customWidth="1"/>
    <col min="14079" max="14079" width="62.140625" customWidth="1"/>
    <col min="14080" max="14080" width="18.7109375" customWidth="1"/>
    <col min="14081" max="14081" width="18.5703125" customWidth="1"/>
    <col min="14082" max="14082" width="17.7109375" customWidth="1"/>
    <col min="14335" max="14335" width="62.140625" customWidth="1"/>
    <col min="14336" max="14336" width="18.7109375" customWidth="1"/>
    <col min="14337" max="14337" width="18.5703125" customWidth="1"/>
    <col min="14338" max="14338" width="17.7109375" customWidth="1"/>
    <col min="14591" max="14591" width="62.140625" customWidth="1"/>
    <col min="14592" max="14592" width="18.7109375" customWidth="1"/>
    <col min="14593" max="14593" width="18.5703125" customWidth="1"/>
    <col min="14594" max="14594" width="17.7109375" customWidth="1"/>
    <col min="14847" max="14847" width="62.140625" customWidth="1"/>
    <col min="14848" max="14848" width="18.7109375" customWidth="1"/>
    <col min="14849" max="14849" width="18.5703125" customWidth="1"/>
    <col min="14850" max="14850" width="17.7109375" customWidth="1"/>
    <col min="15103" max="15103" width="62.140625" customWidth="1"/>
    <col min="15104" max="15104" width="18.7109375" customWidth="1"/>
    <col min="15105" max="15105" width="18.5703125" customWidth="1"/>
    <col min="15106" max="15106" width="17.7109375" customWidth="1"/>
    <col min="15359" max="15359" width="62.140625" customWidth="1"/>
    <col min="15360" max="15360" width="18.7109375" customWidth="1"/>
    <col min="15361" max="15361" width="18.5703125" customWidth="1"/>
    <col min="15362" max="15362" width="17.7109375" customWidth="1"/>
    <col min="15615" max="15615" width="62.140625" customWidth="1"/>
    <col min="15616" max="15616" width="18.7109375" customWidth="1"/>
    <col min="15617" max="15617" width="18.5703125" customWidth="1"/>
    <col min="15618" max="15618" width="17.7109375" customWidth="1"/>
    <col min="15871" max="15871" width="62.140625" customWidth="1"/>
    <col min="15872" max="15872" width="18.7109375" customWidth="1"/>
    <col min="15873" max="15873" width="18.5703125" customWidth="1"/>
    <col min="15874" max="15874" width="17.7109375" customWidth="1"/>
    <col min="16127" max="16127" width="62.140625" customWidth="1"/>
    <col min="16128" max="16128" width="18.7109375" customWidth="1"/>
    <col min="16129" max="16129" width="18.5703125" customWidth="1"/>
    <col min="16130" max="16130" width="17.7109375" customWidth="1"/>
  </cols>
  <sheetData>
    <row r="1" spans="1:2" ht="15" x14ac:dyDescent="0.25">
      <c r="A1" s="6" t="s">
        <v>25</v>
      </c>
      <c r="B1" s="2"/>
    </row>
    <row r="2" spans="1:2" x14ac:dyDescent="0.2">
      <c r="A2" s="3"/>
      <c r="B2" s="2"/>
    </row>
    <row r="3" spans="1:2" ht="12.75" customHeight="1" x14ac:dyDescent="0.2">
      <c r="A3" s="5" t="s">
        <v>63</v>
      </c>
      <c r="B3" s="2"/>
    </row>
    <row r="4" spans="1:2" ht="12.75" customHeight="1" x14ac:dyDescent="0.2">
      <c r="A4" s="89" t="s">
        <v>64</v>
      </c>
      <c r="B4" s="90"/>
    </row>
    <row r="5" spans="1:2" ht="12.75" customHeight="1" x14ac:dyDescent="0.2">
      <c r="A5" s="5"/>
      <c r="B5" s="2"/>
    </row>
    <row r="6" spans="1:2" ht="6" customHeight="1" thickBot="1" x14ac:dyDescent="0.25">
      <c r="A6" s="1"/>
      <c r="B6" s="2"/>
    </row>
    <row r="7" spans="1:2" ht="93" customHeight="1" thickBot="1" x14ac:dyDescent="0.25">
      <c r="A7" s="79" t="s">
        <v>59</v>
      </c>
      <c r="B7" s="10" t="s">
        <v>19</v>
      </c>
    </row>
    <row r="8" spans="1:2" ht="18" customHeight="1" x14ac:dyDescent="0.2">
      <c r="A8" s="7" t="s">
        <v>75</v>
      </c>
      <c r="B8" s="103">
        <v>740000</v>
      </c>
    </row>
    <row r="9" spans="1:2" ht="18" customHeight="1" x14ac:dyDescent="0.2">
      <c r="A9" s="7" t="s">
        <v>76</v>
      </c>
      <c r="B9" s="103">
        <v>2629417.3714285716</v>
      </c>
    </row>
    <row r="10" spans="1:2" ht="18" customHeight="1" x14ac:dyDescent="0.2">
      <c r="A10" s="7" t="s">
        <v>73</v>
      </c>
      <c r="B10" s="103">
        <v>5185431</v>
      </c>
    </row>
    <row r="11" spans="1:2" ht="18" customHeight="1" x14ac:dyDescent="0.2">
      <c r="A11" s="7" t="s">
        <v>77</v>
      </c>
      <c r="B11" s="104">
        <v>278170.97142857144</v>
      </c>
    </row>
    <row r="12" spans="1:2" ht="18" customHeight="1" x14ac:dyDescent="0.2">
      <c r="A12" s="7" t="s">
        <v>78</v>
      </c>
      <c r="B12" s="104">
        <v>833045</v>
      </c>
    </row>
    <row r="13" spans="1:2" ht="18" customHeight="1" x14ac:dyDescent="0.2">
      <c r="A13" s="7" t="s">
        <v>79</v>
      </c>
      <c r="B13" s="104">
        <v>518400</v>
      </c>
    </row>
    <row r="14" spans="1:2" ht="18" customHeight="1" x14ac:dyDescent="0.2">
      <c r="A14" s="7" t="s">
        <v>108</v>
      </c>
      <c r="B14" s="104">
        <v>407314</v>
      </c>
    </row>
    <row r="15" spans="1:2" ht="18" customHeight="1" x14ac:dyDescent="0.2">
      <c r="A15" s="7" t="s">
        <v>80</v>
      </c>
      <c r="B15" s="104">
        <v>183420</v>
      </c>
    </row>
    <row r="16" spans="1:2" ht="18" customHeight="1" x14ac:dyDescent="0.2">
      <c r="A16" s="7" t="s">
        <v>111</v>
      </c>
      <c r="B16" s="103">
        <v>16123298</v>
      </c>
    </row>
    <row r="17" spans="1:2" ht="18" customHeight="1" x14ac:dyDescent="0.2">
      <c r="A17" s="7" t="s">
        <v>81</v>
      </c>
      <c r="B17" s="103">
        <v>814268</v>
      </c>
    </row>
    <row r="18" spans="1:2" ht="18" customHeight="1" x14ac:dyDescent="0.2">
      <c r="A18" s="7" t="s">
        <v>82</v>
      </c>
      <c r="B18" s="104">
        <v>661132</v>
      </c>
    </row>
    <row r="19" spans="1:2" ht="18" customHeight="1" x14ac:dyDescent="0.2">
      <c r="A19" s="7" t="s">
        <v>83</v>
      </c>
      <c r="B19" s="103">
        <v>97143</v>
      </c>
    </row>
    <row r="20" spans="1:2" ht="18" customHeight="1" x14ac:dyDescent="0.2">
      <c r="A20" s="7" t="s">
        <v>84</v>
      </c>
      <c r="B20" s="104">
        <v>600000</v>
      </c>
    </row>
    <row r="21" spans="1:2" ht="18" customHeight="1" x14ac:dyDescent="0.2">
      <c r="A21" s="7" t="s">
        <v>85</v>
      </c>
      <c r="B21" s="103">
        <v>6156710</v>
      </c>
    </row>
    <row r="22" spans="1:2" ht="18" customHeight="1" x14ac:dyDescent="0.2">
      <c r="A22" s="7" t="s">
        <v>109</v>
      </c>
      <c r="B22" s="104">
        <v>312479</v>
      </c>
    </row>
    <row r="23" spans="1:2" ht="18" customHeight="1" x14ac:dyDescent="0.2">
      <c r="A23" s="7" t="s">
        <v>86</v>
      </c>
      <c r="B23" s="104">
        <v>657143</v>
      </c>
    </row>
    <row r="24" spans="1:2" ht="18" customHeight="1" x14ac:dyDescent="0.2">
      <c r="A24" s="7" t="s">
        <v>87</v>
      </c>
      <c r="B24" s="104">
        <v>1082052</v>
      </c>
    </row>
    <row r="25" spans="1:2" ht="18" customHeight="1" x14ac:dyDescent="0.2">
      <c r="A25" s="7" t="s">
        <v>88</v>
      </c>
      <c r="B25" s="103">
        <v>11774493</v>
      </c>
    </row>
    <row r="26" spans="1:2" ht="18" customHeight="1" x14ac:dyDescent="0.2">
      <c r="A26" s="7" t="s">
        <v>89</v>
      </c>
      <c r="B26" s="104">
        <v>267683</v>
      </c>
    </row>
    <row r="27" spans="1:2" ht="18" customHeight="1" x14ac:dyDescent="0.2">
      <c r="A27" s="7" t="s">
        <v>90</v>
      </c>
      <c r="B27" s="104">
        <v>4960245</v>
      </c>
    </row>
    <row r="28" spans="1:2" ht="18" customHeight="1" x14ac:dyDescent="0.2">
      <c r="A28" s="8" t="s">
        <v>91</v>
      </c>
      <c r="B28" s="104">
        <v>2402706</v>
      </c>
    </row>
    <row r="29" spans="1:2" ht="18" customHeight="1" x14ac:dyDescent="0.2">
      <c r="A29" s="8" t="s">
        <v>92</v>
      </c>
      <c r="B29" s="103">
        <v>8462282</v>
      </c>
    </row>
    <row r="30" spans="1:2" ht="18" customHeight="1" x14ac:dyDescent="0.2">
      <c r="A30" s="8" t="s">
        <v>93</v>
      </c>
      <c r="B30" s="103">
        <v>105169</v>
      </c>
    </row>
    <row r="31" spans="1:2" ht="18" customHeight="1" x14ac:dyDescent="0.2">
      <c r="A31" s="8" t="s">
        <v>94</v>
      </c>
      <c r="B31" s="103">
        <v>955769</v>
      </c>
    </row>
    <row r="32" spans="1:2" ht="18" customHeight="1" x14ac:dyDescent="0.2">
      <c r="A32" s="8" t="s">
        <v>95</v>
      </c>
      <c r="B32" s="104">
        <v>1559429</v>
      </c>
    </row>
    <row r="33" spans="1:2" ht="18" customHeight="1" x14ac:dyDescent="0.2">
      <c r="A33" s="8" t="s">
        <v>96</v>
      </c>
      <c r="B33" s="104">
        <v>5335126</v>
      </c>
    </row>
    <row r="34" spans="1:2" ht="18" customHeight="1" x14ac:dyDescent="0.2">
      <c r="A34" s="8" t="s">
        <v>97</v>
      </c>
      <c r="B34" s="104">
        <v>756642</v>
      </c>
    </row>
    <row r="35" spans="1:2" ht="18" customHeight="1" x14ac:dyDescent="0.2">
      <c r="A35" s="8" t="s">
        <v>98</v>
      </c>
      <c r="B35" s="103">
        <v>540022</v>
      </c>
    </row>
    <row r="36" spans="1:2" ht="18" customHeight="1" x14ac:dyDescent="0.2">
      <c r="A36" s="8" t="s">
        <v>99</v>
      </c>
      <c r="B36" s="104">
        <v>211498</v>
      </c>
    </row>
    <row r="37" spans="1:2" ht="18" customHeight="1" x14ac:dyDescent="0.2">
      <c r="A37" s="8" t="s">
        <v>100</v>
      </c>
      <c r="B37" s="103">
        <v>9632070</v>
      </c>
    </row>
    <row r="38" spans="1:2" ht="18" customHeight="1" x14ac:dyDescent="0.2">
      <c r="A38" s="8" t="s">
        <v>101</v>
      </c>
      <c r="B38" s="104">
        <v>5650786</v>
      </c>
    </row>
    <row r="39" spans="1:2" ht="18" customHeight="1" x14ac:dyDescent="0.2">
      <c r="A39" s="8" t="s">
        <v>102</v>
      </c>
      <c r="B39" s="103">
        <v>13036623</v>
      </c>
    </row>
    <row r="40" spans="1:2" ht="18" customHeight="1" x14ac:dyDescent="0.2">
      <c r="A40" s="7" t="s">
        <v>103</v>
      </c>
      <c r="B40" s="13">
        <v>2210986</v>
      </c>
    </row>
    <row r="41" spans="1:2" ht="18" customHeight="1" x14ac:dyDescent="0.2">
      <c r="A41" s="8"/>
      <c r="B41" s="11"/>
    </row>
    <row r="42" spans="1:2" ht="18" customHeight="1" x14ac:dyDescent="0.2">
      <c r="A42" s="8"/>
      <c r="B42" s="11"/>
    </row>
    <row r="43" spans="1:2" ht="18" customHeight="1" x14ac:dyDescent="0.2">
      <c r="A43" s="7"/>
      <c r="B43" s="14"/>
    </row>
    <row r="44" spans="1:2" ht="18" customHeight="1" x14ac:dyDescent="0.2">
      <c r="A44" s="8"/>
      <c r="B44" s="12"/>
    </row>
    <row r="45" spans="1:2" ht="18" customHeight="1" x14ac:dyDescent="0.2">
      <c r="A45" s="8"/>
      <c r="B45" s="69"/>
    </row>
    <row r="46" spans="1:2" ht="18" customHeight="1" x14ac:dyDescent="0.2">
      <c r="A46" s="7"/>
      <c r="B46" s="14"/>
    </row>
    <row r="47" spans="1:2" ht="18" customHeight="1" thickBot="1" x14ac:dyDescent="0.25">
      <c r="A47" s="9" t="s">
        <v>0</v>
      </c>
      <c r="B47" s="15">
        <f>SUM(B8:B46)</f>
        <v>105140952.34285715</v>
      </c>
    </row>
    <row r="48" spans="1:2" x14ac:dyDescent="0.2">
      <c r="A48" s="1"/>
      <c r="B48" s="2"/>
    </row>
  </sheetData>
  <pageMargins left="0.70866141732283472" right="0.70866141732283472" top="0.78740157480314965" bottom="0.78740157480314965" header="0.31496062992125984" footer="0.31496062992125984"/>
  <pageSetup paperSize="9" scale="77" fitToHeight="0" orientation="portrait" r:id="rId1"/>
  <headerFooter>
    <oddHeader>&amp;C&amp;12Statistique-OMC / WTO-Statistik 2015</oddHeader>
    <oddFooter>&amp;Cpage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S118"/>
  <sheetViews>
    <sheetView showZeros="0" showWhiteSpace="0" view="pageLayout" zoomScaleNormal="80" workbookViewId="0">
      <selection activeCell="A3" sqref="A3:A4"/>
    </sheetView>
  </sheetViews>
  <sheetFormatPr baseColWidth="10" defaultColWidth="5" defaultRowHeight="12.75" x14ac:dyDescent="0.2"/>
  <cols>
    <col min="1" max="1" width="32.7109375" customWidth="1"/>
    <col min="2" max="2" width="16.5703125" bestFit="1" customWidth="1"/>
    <col min="3" max="3" width="9.85546875" customWidth="1"/>
    <col min="4" max="4" width="16.85546875" customWidth="1"/>
    <col min="5" max="5" width="10.85546875" customWidth="1"/>
    <col min="6" max="6" width="9.85546875" style="1" customWidth="1"/>
    <col min="7" max="7" width="16.7109375" style="1" customWidth="1"/>
    <col min="8" max="8" width="10.85546875" style="1" customWidth="1"/>
    <col min="9" max="9" width="9.85546875" style="1" customWidth="1"/>
    <col min="10" max="10" width="16.7109375" style="1" customWidth="1"/>
    <col min="11" max="11" width="10.85546875" style="1" customWidth="1"/>
    <col min="12" max="12" width="15.7109375" style="1" customWidth="1"/>
    <col min="13" max="13" width="10.140625" style="1" customWidth="1"/>
    <col min="14" max="14" width="15.7109375" style="1" customWidth="1"/>
    <col min="15" max="15" width="9.85546875" style="1" customWidth="1"/>
    <col min="16" max="16" width="15.7109375" style="1" customWidth="1"/>
    <col min="17" max="17" width="10" style="1" customWidth="1"/>
    <col min="18" max="18" width="15.7109375" style="1" customWidth="1"/>
    <col min="19" max="19" width="10.5703125" style="1" customWidth="1"/>
  </cols>
  <sheetData>
    <row r="1" spans="1:19" ht="15" x14ac:dyDescent="0.25">
      <c r="A1" s="83" t="s">
        <v>26</v>
      </c>
      <c r="B1" s="16"/>
      <c r="C1" s="17"/>
    </row>
    <row r="2" spans="1:19" ht="14.25" x14ac:dyDescent="0.2">
      <c r="A2" s="18"/>
      <c r="B2" s="16"/>
      <c r="C2" s="18"/>
    </row>
    <row r="3" spans="1:19" ht="15" x14ac:dyDescent="0.25">
      <c r="A3" s="17" t="s">
        <v>65</v>
      </c>
      <c r="B3" s="19"/>
      <c r="C3" s="20"/>
    </row>
    <row r="4" spans="1:19" ht="15" x14ac:dyDescent="0.25">
      <c r="A4" s="21" t="s">
        <v>68</v>
      </c>
      <c r="B4" s="19"/>
      <c r="C4" s="20"/>
    </row>
    <row r="5" spans="1:19" x14ac:dyDescent="0.2">
      <c r="A5" s="21"/>
    </row>
    <row r="7" spans="1:19" ht="13.5" thickBot="1" x14ac:dyDescent="0.25"/>
    <row r="8" spans="1:19" s="22" customFormat="1" ht="26.25" customHeight="1" thickBot="1" x14ac:dyDescent="0.25">
      <c r="C8" s="112" t="s">
        <v>1</v>
      </c>
      <c r="D8" s="113"/>
      <c r="E8" s="114"/>
      <c r="F8" s="115" t="s">
        <v>2</v>
      </c>
      <c r="G8" s="116"/>
      <c r="H8" s="116"/>
      <c r="I8" s="115" t="s">
        <v>3</v>
      </c>
      <c r="J8" s="116"/>
      <c r="K8" s="117"/>
      <c r="L8" s="118" t="s">
        <v>22</v>
      </c>
      <c r="M8" s="119"/>
      <c r="N8" s="119"/>
      <c r="O8" s="119"/>
      <c r="P8" s="119"/>
      <c r="Q8" s="119"/>
      <c r="R8" s="119"/>
      <c r="S8" s="119"/>
    </row>
    <row r="9" spans="1:19" s="30" customFormat="1" ht="57" customHeight="1" thickBot="1" x14ac:dyDescent="0.25">
      <c r="A9" s="23" t="s">
        <v>21</v>
      </c>
      <c r="B9" s="24" t="s">
        <v>4</v>
      </c>
      <c r="C9" s="25" t="s">
        <v>5</v>
      </c>
      <c r="D9" s="26" t="s">
        <v>6</v>
      </c>
      <c r="E9" s="27" t="s">
        <v>7</v>
      </c>
      <c r="F9" s="25" t="s">
        <v>5</v>
      </c>
      <c r="G9" s="26" t="s">
        <v>6</v>
      </c>
      <c r="H9" s="27" t="s">
        <v>8</v>
      </c>
      <c r="I9" s="25" t="s">
        <v>5</v>
      </c>
      <c r="J9" s="26" t="s">
        <v>6</v>
      </c>
      <c r="K9" s="27" t="s">
        <v>8</v>
      </c>
      <c r="L9" s="28" t="s">
        <v>9</v>
      </c>
      <c r="M9" s="27" t="s">
        <v>7</v>
      </c>
      <c r="N9" s="29" t="s">
        <v>10</v>
      </c>
      <c r="O9" s="27" t="s">
        <v>7</v>
      </c>
      <c r="P9" s="29" t="s">
        <v>11</v>
      </c>
      <c r="Q9" s="27" t="s">
        <v>7</v>
      </c>
      <c r="R9" s="29" t="s">
        <v>12</v>
      </c>
      <c r="S9" s="27" t="s">
        <v>7</v>
      </c>
    </row>
    <row r="10" spans="1:19" ht="25.5" x14ac:dyDescent="0.2">
      <c r="A10" s="101" t="s">
        <v>75</v>
      </c>
      <c r="B10" s="31">
        <f>SUM(D10+G10+J10)</f>
        <v>740000</v>
      </c>
      <c r="C10" s="95"/>
      <c r="D10" s="32"/>
      <c r="E10" s="33"/>
      <c r="F10" s="95" t="s">
        <v>74</v>
      </c>
      <c r="G10" s="32">
        <v>740000</v>
      </c>
      <c r="H10" s="33">
        <v>2</v>
      </c>
      <c r="I10" s="34"/>
      <c r="J10" s="41"/>
      <c r="K10" s="42"/>
      <c r="L10" s="32">
        <v>740000</v>
      </c>
      <c r="M10" s="36">
        <v>2</v>
      </c>
      <c r="N10" s="35"/>
      <c r="O10" s="36"/>
      <c r="P10" s="35"/>
      <c r="Q10" s="36"/>
      <c r="R10" s="35"/>
      <c r="S10" s="37"/>
    </row>
    <row r="11" spans="1:19" ht="25.5" x14ac:dyDescent="0.2">
      <c r="A11" s="102" t="s">
        <v>76</v>
      </c>
      <c r="B11" s="31">
        <f>D11+G11+J11</f>
        <v>2629417.3714285716</v>
      </c>
      <c r="C11" s="40"/>
      <c r="D11" s="41"/>
      <c r="E11" s="42"/>
      <c r="F11" s="40">
        <v>72000000</v>
      </c>
      <c r="G11" s="41">
        <v>2629417.3714285716</v>
      </c>
      <c r="H11" s="42">
        <v>1</v>
      </c>
      <c r="I11" s="40"/>
      <c r="J11" s="41"/>
      <c r="K11" s="42"/>
      <c r="L11" s="41">
        <v>2629417.3714285716</v>
      </c>
      <c r="M11" s="45">
        <v>1</v>
      </c>
      <c r="N11" s="44"/>
      <c r="O11" s="45"/>
      <c r="P11" s="44"/>
      <c r="Q11" s="45"/>
      <c r="R11" s="44"/>
      <c r="S11" s="46"/>
    </row>
    <row r="12" spans="1:19" ht="25.5" x14ac:dyDescent="0.2">
      <c r="A12" s="102" t="s">
        <v>73</v>
      </c>
      <c r="B12" s="31">
        <f>D12+G12+J12</f>
        <v>198720</v>
      </c>
      <c r="C12" s="40"/>
      <c r="D12" s="41"/>
      <c r="E12" s="42"/>
      <c r="F12" s="40">
        <v>72700000</v>
      </c>
      <c r="G12" s="41">
        <v>198720</v>
      </c>
      <c r="H12" s="42">
        <v>1</v>
      </c>
      <c r="I12" s="98"/>
      <c r="J12" s="41"/>
      <c r="K12" s="42"/>
      <c r="L12" s="41">
        <v>198720</v>
      </c>
      <c r="M12" s="45">
        <v>1</v>
      </c>
      <c r="N12" s="44"/>
      <c r="O12" s="45"/>
      <c r="P12" s="44"/>
      <c r="Q12" s="45"/>
      <c r="R12" s="44"/>
      <c r="S12" s="46"/>
    </row>
    <row r="13" spans="1:19" ht="25.5" x14ac:dyDescent="0.2">
      <c r="A13" s="102" t="s">
        <v>73</v>
      </c>
      <c r="B13" s="31">
        <f t="shared" ref="B13" si="0">SUM(D13+G13+J13)</f>
        <v>240254</v>
      </c>
      <c r="C13" s="98"/>
      <c r="D13" s="41"/>
      <c r="E13" s="42"/>
      <c r="F13" s="40">
        <v>72200000</v>
      </c>
      <c r="G13" s="41">
        <v>240254</v>
      </c>
      <c r="H13" s="42">
        <v>1</v>
      </c>
      <c r="I13" s="40"/>
      <c r="J13" s="41"/>
      <c r="K13" s="42"/>
      <c r="L13" s="41">
        <v>240254</v>
      </c>
      <c r="M13" s="45">
        <v>1</v>
      </c>
      <c r="N13" s="44"/>
      <c r="O13" s="45"/>
      <c r="P13" s="44"/>
      <c r="Q13" s="45"/>
      <c r="R13" s="44"/>
      <c r="S13" s="46"/>
    </row>
    <row r="14" spans="1:19" ht="25.5" x14ac:dyDescent="0.2">
      <c r="A14" s="102" t="s">
        <v>73</v>
      </c>
      <c r="B14" s="31">
        <f t="shared" ref="B14:B15" si="1">D14+G14+J14</f>
        <v>475200</v>
      </c>
      <c r="C14" s="40"/>
      <c r="D14" s="41"/>
      <c r="E14" s="42"/>
      <c r="F14" s="43"/>
      <c r="G14" s="44"/>
      <c r="H14" s="42"/>
      <c r="I14" s="98">
        <v>48200000</v>
      </c>
      <c r="J14" s="41">
        <v>475200</v>
      </c>
      <c r="K14" s="42">
        <v>1</v>
      </c>
      <c r="L14" s="41">
        <v>475200</v>
      </c>
      <c r="M14" s="45">
        <v>1</v>
      </c>
      <c r="N14" s="44"/>
      <c r="O14" s="45"/>
      <c r="P14" s="44"/>
      <c r="Q14" s="45"/>
      <c r="R14" s="44"/>
      <c r="S14" s="46"/>
    </row>
    <row r="15" spans="1:19" ht="25.5" x14ac:dyDescent="0.2">
      <c r="A15" s="102" t="s">
        <v>73</v>
      </c>
      <c r="B15" s="31">
        <f t="shared" si="1"/>
        <v>4271257</v>
      </c>
      <c r="C15" s="98"/>
      <c r="D15" s="41"/>
      <c r="E15" s="42"/>
      <c r="F15" s="40" t="s">
        <v>74</v>
      </c>
      <c r="G15" s="41">
        <v>4271257</v>
      </c>
      <c r="H15" s="42">
        <v>1</v>
      </c>
      <c r="I15" s="40"/>
      <c r="J15" s="41"/>
      <c r="K15" s="42"/>
      <c r="L15" s="41">
        <v>4271257</v>
      </c>
      <c r="M15" s="45">
        <v>1</v>
      </c>
      <c r="N15" s="44"/>
      <c r="O15" s="45"/>
      <c r="P15" s="44"/>
      <c r="Q15" s="45"/>
      <c r="R15" s="44"/>
      <c r="S15" s="46"/>
    </row>
    <row r="16" spans="1:19" ht="25.5" x14ac:dyDescent="0.2">
      <c r="A16" s="102" t="s">
        <v>104</v>
      </c>
      <c r="B16" s="31">
        <f t="shared" ref="B16" si="2">SUM(D16+G16+J16)</f>
        <v>278171</v>
      </c>
      <c r="C16" s="40"/>
      <c r="D16" s="41"/>
      <c r="E16" s="42"/>
      <c r="F16" s="40">
        <v>72000000</v>
      </c>
      <c r="G16" s="41">
        <v>278171</v>
      </c>
      <c r="H16" s="42">
        <v>1</v>
      </c>
      <c r="I16" s="98"/>
      <c r="J16" s="41"/>
      <c r="K16" s="42"/>
      <c r="L16" s="41">
        <v>278171</v>
      </c>
      <c r="M16" s="45">
        <v>1</v>
      </c>
      <c r="N16" s="44"/>
      <c r="O16" s="45"/>
      <c r="P16" s="44"/>
      <c r="Q16" s="45"/>
      <c r="R16" s="44"/>
      <c r="S16" s="46"/>
    </row>
    <row r="17" spans="1:19" ht="25.5" x14ac:dyDescent="0.2">
      <c r="A17" s="102" t="s">
        <v>78</v>
      </c>
      <c r="B17" s="31">
        <f t="shared" ref="B17:B18" si="3">D17+G17+J17</f>
        <v>285714</v>
      </c>
      <c r="C17" s="98"/>
      <c r="D17" s="41"/>
      <c r="E17" s="42"/>
      <c r="F17" s="40">
        <v>72330000</v>
      </c>
      <c r="G17" s="41">
        <v>285714</v>
      </c>
      <c r="H17" s="42">
        <v>1</v>
      </c>
      <c r="I17" s="40"/>
      <c r="J17" s="41"/>
      <c r="K17" s="42"/>
      <c r="L17" s="41">
        <v>285714</v>
      </c>
      <c r="M17" s="45">
        <v>1</v>
      </c>
      <c r="N17" s="44"/>
      <c r="O17" s="45"/>
      <c r="P17" s="44"/>
      <c r="Q17" s="45"/>
      <c r="R17" s="44"/>
      <c r="S17" s="46"/>
    </row>
    <row r="18" spans="1:19" ht="25.5" x14ac:dyDescent="0.2">
      <c r="A18" s="102" t="s">
        <v>78</v>
      </c>
      <c r="B18" s="31">
        <f t="shared" si="3"/>
        <v>547331</v>
      </c>
      <c r="C18" s="40">
        <v>35100000</v>
      </c>
      <c r="D18" s="41">
        <v>547331</v>
      </c>
      <c r="E18" s="42">
        <v>1</v>
      </c>
      <c r="F18" s="40"/>
      <c r="G18" s="41"/>
      <c r="H18" s="42"/>
      <c r="I18" s="98"/>
      <c r="J18" s="41"/>
      <c r="K18" s="42"/>
      <c r="L18" s="41">
        <v>547331</v>
      </c>
      <c r="M18" s="45">
        <v>1</v>
      </c>
      <c r="N18" s="44"/>
      <c r="O18" s="45"/>
      <c r="P18" s="44"/>
      <c r="Q18" s="45"/>
      <c r="R18" s="44"/>
      <c r="S18" s="46"/>
    </row>
    <row r="19" spans="1:19" x14ac:dyDescent="0.2">
      <c r="A19" s="102" t="s">
        <v>79</v>
      </c>
      <c r="B19" s="31">
        <f t="shared" ref="B19" si="4">SUM(D19+G19+J19)</f>
        <v>518400</v>
      </c>
      <c r="C19" s="40"/>
      <c r="D19" s="41"/>
      <c r="E19" s="42"/>
      <c r="F19" s="40">
        <v>75100000</v>
      </c>
      <c r="G19" s="41">
        <v>518400</v>
      </c>
      <c r="H19" s="42">
        <v>2</v>
      </c>
      <c r="I19" s="40"/>
      <c r="J19" s="41"/>
      <c r="K19" s="42"/>
      <c r="L19" s="41">
        <v>518400</v>
      </c>
      <c r="M19" s="45">
        <v>2</v>
      </c>
      <c r="N19" s="44"/>
      <c r="O19" s="45"/>
      <c r="P19" s="44"/>
      <c r="Q19" s="45"/>
      <c r="R19" s="44"/>
      <c r="S19" s="46"/>
    </row>
    <row r="20" spans="1:19" ht="38.25" x14ac:dyDescent="0.2">
      <c r="A20" s="102" t="s">
        <v>110</v>
      </c>
      <c r="B20" s="31">
        <f t="shared" ref="B20:B21" si="5">D20+G20+J20</f>
        <v>407314</v>
      </c>
      <c r="C20" s="98"/>
      <c r="D20" s="41"/>
      <c r="E20" s="42"/>
      <c r="F20" s="40" t="s">
        <v>105</v>
      </c>
      <c r="G20" s="41">
        <v>407314</v>
      </c>
      <c r="H20" s="42">
        <v>1</v>
      </c>
      <c r="I20" s="98"/>
      <c r="J20" s="41"/>
      <c r="K20" s="42"/>
      <c r="L20" s="41">
        <v>407314</v>
      </c>
      <c r="M20" s="45">
        <v>1</v>
      </c>
      <c r="N20" s="44"/>
      <c r="O20" s="45"/>
      <c r="P20" s="44"/>
      <c r="Q20" s="45"/>
      <c r="R20" s="44"/>
      <c r="S20" s="46"/>
    </row>
    <row r="21" spans="1:19" x14ac:dyDescent="0.2">
      <c r="A21" s="102" t="s">
        <v>80</v>
      </c>
      <c r="B21" s="31">
        <f t="shared" si="5"/>
        <v>183420</v>
      </c>
      <c r="C21" s="40"/>
      <c r="D21" s="41"/>
      <c r="E21" s="42"/>
      <c r="F21" s="40"/>
      <c r="G21" s="41"/>
      <c r="H21" s="42"/>
      <c r="I21" s="40">
        <v>48000000</v>
      </c>
      <c r="J21" s="41">
        <v>183420</v>
      </c>
      <c r="K21" s="42">
        <v>1</v>
      </c>
      <c r="L21" s="41">
        <v>183420</v>
      </c>
      <c r="M21" s="45">
        <v>1</v>
      </c>
      <c r="N21" s="44"/>
      <c r="O21" s="45"/>
      <c r="P21" s="44"/>
      <c r="Q21" s="45"/>
      <c r="R21" s="44"/>
      <c r="S21" s="46"/>
    </row>
    <row r="22" spans="1:19" x14ac:dyDescent="0.2">
      <c r="A22" s="102" t="s">
        <v>111</v>
      </c>
      <c r="B22" s="31">
        <f t="shared" ref="B22:B23" si="6">SUM(D22+G22+J22)</f>
        <v>16074727</v>
      </c>
      <c r="C22" s="98"/>
      <c r="D22" s="41"/>
      <c r="E22" s="42"/>
      <c r="F22" s="40">
        <v>75314000</v>
      </c>
      <c r="G22" s="41">
        <v>16074727</v>
      </c>
      <c r="H22" s="42">
        <v>13</v>
      </c>
      <c r="I22" s="98"/>
      <c r="J22" s="41"/>
      <c r="K22" s="42"/>
      <c r="L22" s="41">
        <v>16074727</v>
      </c>
      <c r="M22" s="45">
        <v>13</v>
      </c>
      <c r="N22" s="44"/>
      <c r="O22" s="45"/>
      <c r="P22" s="44"/>
      <c r="Q22" s="45"/>
      <c r="R22" s="44"/>
      <c r="S22" s="46"/>
    </row>
    <row r="23" spans="1:19" x14ac:dyDescent="0.2">
      <c r="A23" s="102" t="s">
        <v>111</v>
      </c>
      <c r="B23" s="31">
        <f t="shared" si="6"/>
        <v>48571</v>
      </c>
      <c r="C23" s="40"/>
      <c r="D23" s="41"/>
      <c r="E23" s="42"/>
      <c r="F23" s="40">
        <v>79200000</v>
      </c>
      <c r="G23" s="41">
        <v>48571</v>
      </c>
      <c r="H23" s="42">
        <v>1</v>
      </c>
      <c r="I23" s="40"/>
      <c r="J23" s="41"/>
      <c r="K23" s="42"/>
      <c r="L23" s="41">
        <v>48571</v>
      </c>
      <c r="M23" s="45">
        <v>1</v>
      </c>
      <c r="N23" s="44"/>
      <c r="O23" s="45"/>
      <c r="P23" s="44"/>
      <c r="Q23" s="45"/>
      <c r="R23" s="44"/>
      <c r="S23" s="46"/>
    </row>
    <row r="24" spans="1:19" x14ac:dyDescent="0.2">
      <c r="A24" s="102" t="s">
        <v>81</v>
      </c>
      <c r="B24" s="31">
        <f t="shared" ref="B24:B25" si="7">D24+G24+J24</f>
        <v>665305</v>
      </c>
      <c r="C24" s="40">
        <v>34946120</v>
      </c>
      <c r="D24" s="41">
        <v>665305</v>
      </c>
      <c r="E24" s="42">
        <v>2</v>
      </c>
      <c r="F24" s="40"/>
      <c r="G24" s="41"/>
      <c r="H24" s="42"/>
      <c r="I24" s="98"/>
      <c r="J24" s="41"/>
      <c r="K24" s="42"/>
      <c r="L24" s="41">
        <v>665305</v>
      </c>
      <c r="M24" s="45">
        <v>2</v>
      </c>
      <c r="N24" s="44"/>
      <c r="O24" s="45"/>
      <c r="P24" s="44"/>
      <c r="Q24" s="45"/>
      <c r="R24" s="44"/>
      <c r="S24" s="46"/>
    </row>
    <row r="25" spans="1:19" x14ac:dyDescent="0.2">
      <c r="A25" s="102" t="s">
        <v>81</v>
      </c>
      <c r="B25" s="31">
        <f t="shared" si="7"/>
        <v>148963</v>
      </c>
      <c r="F25" s="40"/>
      <c r="G25" s="41"/>
      <c r="H25" s="42"/>
      <c r="I25" s="40">
        <v>45234160</v>
      </c>
      <c r="J25" s="41">
        <v>148963</v>
      </c>
      <c r="K25" s="42">
        <v>1</v>
      </c>
      <c r="L25" s="41"/>
      <c r="M25" s="45"/>
      <c r="N25" s="41">
        <v>148963</v>
      </c>
      <c r="O25" s="41">
        <v>1</v>
      </c>
      <c r="P25" s="45"/>
      <c r="Q25" s="45"/>
      <c r="R25" s="44"/>
      <c r="S25" s="46"/>
    </row>
    <row r="26" spans="1:19" x14ac:dyDescent="0.2">
      <c r="A26" s="102" t="s">
        <v>82</v>
      </c>
      <c r="B26" s="31">
        <f t="shared" ref="B26:B65" si="8">SUM(D26+G26+J26)</f>
        <v>661132</v>
      </c>
      <c r="C26" s="40">
        <v>31700000</v>
      </c>
      <c r="D26" s="41">
        <v>661132</v>
      </c>
      <c r="E26" s="42">
        <v>1</v>
      </c>
      <c r="F26" s="98"/>
      <c r="G26" s="41"/>
      <c r="H26" s="42"/>
      <c r="I26" s="98"/>
      <c r="J26" s="41"/>
      <c r="K26" s="42"/>
      <c r="L26" s="41">
        <v>661132</v>
      </c>
      <c r="M26" s="45">
        <v>1</v>
      </c>
      <c r="N26" s="44"/>
      <c r="O26" s="45"/>
      <c r="P26" s="44"/>
      <c r="Q26" s="45"/>
      <c r="R26" s="44"/>
      <c r="S26" s="46"/>
    </row>
    <row r="27" spans="1:19" x14ac:dyDescent="0.2">
      <c r="A27" s="102" t="s">
        <v>83</v>
      </c>
      <c r="B27" s="31">
        <f t="shared" ref="B27:B80" si="9">D27+G27+J27</f>
        <v>97143</v>
      </c>
      <c r="C27" s="40">
        <v>31170000</v>
      </c>
      <c r="D27" s="41">
        <v>97143</v>
      </c>
      <c r="E27" s="42">
        <v>1</v>
      </c>
      <c r="F27" s="40"/>
      <c r="G27" s="41"/>
      <c r="H27" s="42"/>
      <c r="I27" s="40"/>
      <c r="J27" s="41"/>
      <c r="K27" s="42"/>
      <c r="L27" s="41">
        <v>97143</v>
      </c>
      <c r="M27" s="45">
        <v>1</v>
      </c>
      <c r="N27" s="44"/>
      <c r="O27" s="45"/>
      <c r="P27" s="44"/>
      <c r="Q27" s="45"/>
      <c r="R27" s="44"/>
      <c r="S27" s="46"/>
    </row>
    <row r="28" spans="1:19" x14ac:dyDescent="0.2">
      <c r="A28" s="102" t="s">
        <v>84</v>
      </c>
      <c r="B28" s="31">
        <f t="shared" si="9"/>
        <v>600000</v>
      </c>
      <c r="C28" s="40">
        <v>31700000</v>
      </c>
      <c r="D28" s="41">
        <v>600000</v>
      </c>
      <c r="E28" s="42">
        <v>1</v>
      </c>
      <c r="F28" s="40"/>
      <c r="G28" s="41"/>
      <c r="H28" s="42"/>
      <c r="I28" s="98"/>
      <c r="J28" s="41"/>
      <c r="K28" s="42"/>
      <c r="L28" s="41">
        <v>600000</v>
      </c>
      <c r="M28" s="45">
        <v>1</v>
      </c>
      <c r="N28" s="44"/>
      <c r="O28" s="45"/>
      <c r="P28" s="44"/>
      <c r="Q28" s="45"/>
      <c r="R28" s="44"/>
      <c r="S28" s="46"/>
    </row>
    <row r="29" spans="1:19" x14ac:dyDescent="0.2">
      <c r="A29" s="102" t="s">
        <v>85</v>
      </c>
      <c r="B29" s="31">
        <f t="shared" ref="B29:B81" si="10">SUM(D29+G29+J29)</f>
        <v>90843</v>
      </c>
      <c r="C29" s="98"/>
      <c r="D29" s="41"/>
      <c r="E29" s="42"/>
      <c r="F29" s="40">
        <v>72000000</v>
      </c>
      <c r="G29" s="41">
        <v>90843</v>
      </c>
      <c r="H29" s="42">
        <v>1</v>
      </c>
      <c r="I29" s="40"/>
      <c r="J29" s="41"/>
      <c r="K29" s="42"/>
      <c r="L29" s="41">
        <v>90843</v>
      </c>
      <c r="M29" s="45">
        <v>1</v>
      </c>
      <c r="N29" s="44"/>
      <c r="O29" s="45"/>
      <c r="P29" s="44"/>
      <c r="Q29" s="45"/>
      <c r="R29" s="44"/>
      <c r="S29" s="46"/>
    </row>
    <row r="30" spans="1:19" x14ac:dyDescent="0.2">
      <c r="A30" s="102" t="s">
        <v>85</v>
      </c>
      <c r="B30" s="31">
        <f t="shared" ref="B30:B83" si="11">D30+G30+J30</f>
        <v>6065867</v>
      </c>
      <c r="C30" s="40"/>
      <c r="D30" s="41"/>
      <c r="E30" s="42"/>
      <c r="F30" s="40">
        <v>66510000</v>
      </c>
      <c r="G30" s="41">
        <v>6065867</v>
      </c>
      <c r="H30" s="42">
        <v>2</v>
      </c>
      <c r="I30" s="98"/>
      <c r="J30" s="41"/>
      <c r="K30" s="42"/>
      <c r="L30" s="41">
        <v>6065867</v>
      </c>
      <c r="M30" s="45">
        <v>2</v>
      </c>
      <c r="N30" s="44"/>
      <c r="O30" s="45"/>
      <c r="P30" s="44"/>
      <c r="Q30" s="45"/>
      <c r="R30" s="44"/>
      <c r="S30" s="46"/>
    </row>
    <row r="31" spans="1:19" ht="38.25" x14ac:dyDescent="0.2">
      <c r="A31" s="102" t="s">
        <v>109</v>
      </c>
      <c r="B31" s="31">
        <f t="shared" si="11"/>
        <v>312479</v>
      </c>
      <c r="C31" s="40"/>
      <c r="D31" s="41"/>
      <c r="E31" s="42"/>
      <c r="F31" s="40">
        <v>72253000</v>
      </c>
      <c r="G31" s="41">
        <v>312479</v>
      </c>
      <c r="H31" s="42">
        <v>1</v>
      </c>
      <c r="I31" s="40"/>
      <c r="J31" s="41"/>
      <c r="K31" s="42"/>
      <c r="L31" s="41">
        <v>312479</v>
      </c>
      <c r="M31" s="45">
        <v>1</v>
      </c>
      <c r="N31" s="44"/>
      <c r="O31" s="45"/>
      <c r="P31" s="44"/>
      <c r="Q31" s="45"/>
      <c r="R31" s="44"/>
      <c r="S31" s="46"/>
    </row>
    <row r="32" spans="1:19" ht="38.25" x14ac:dyDescent="0.2">
      <c r="A32" s="102" t="s">
        <v>86</v>
      </c>
      <c r="B32" s="31">
        <f t="shared" ref="B32:B84" si="12">SUM(D32+G32+J32)</f>
        <v>657143</v>
      </c>
      <c r="C32" s="98"/>
      <c r="D32" s="41"/>
      <c r="E32" s="42"/>
      <c r="F32" s="40">
        <v>79000000</v>
      </c>
      <c r="G32" s="41">
        <v>657143</v>
      </c>
      <c r="H32" s="42">
        <v>1</v>
      </c>
      <c r="I32" s="43"/>
      <c r="J32" s="41"/>
      <c r="K32" s="42"/>
      <c r="L32" s="41">
        <v>657143</v>
      </c>
      <c r="M32" s="45">
        <v>1</v>
      </c>
      <c r="N32" s="44"/>
      <c r="O32" s="45"/>
      <c r="P32" s="44"/>
      <c r="Q32" s="45"/>
      <c r="R32" s="44"/>
      <c r="S32" s="46"/>
    </row>
    <row r="33" spans="1:19" x14ac:dyDescent="0.2">
      <c r="A33" s="102" t="s">
        <v>87</v>
      </c>
      <c r="B33" s="31">
        <f t="shared" ref="B33:B86" si="13">D33+G33+J33</f>
        <v>62949</v>
      </c>
      <c r="C33" s="40"/>
      <c r="D33" s="41"/>
      <c r="E33" s="42"/>
      <c r="F33" s="40">
        <v>66516400</v>
      </c>
      <c r="G33" s="41">
        <v>62949</v>
      </c>
      <c r="H33" s="42">
        <v>1</v>
      </c>
      <c r="I33" s="43"/>
      <c r="J33" s="41"/>
      <c r="K33" s="42"/>
      <c r="L33" s="41">
        <v>62949</v>
      </c>
      <c r="M33" s="45">
        <v>1</v>
      </c>
      <c r="N33" s="44"/>
      <c r="O33" s="45"/>
      <c r="P33" s="44"/>
      <c r="Q33" s="45"/>
      <c r="R33" s="44"/>
      <c r="S33" s="46"/>
    </row>
    <row r="34" spans="1:19" x14ac:dyDescent="0.2">
      <c r="A34" s="102" t="s">
        <v>87</v>
      </c>
      <c r="B34" s="31">
        <f t="shared" si="13"/>
        <v>1019103</v>
      </c>
      <c r="C34" s="40"/>
      <c r="D34" s="41"/>
      <c r="E34" s="42"/>
      <c r="F34" s="40">
        <v>66512000</v>
      </c>
      <c r="G34" s="41">
        <v>1019103</v>
      </c>
      <c r="H34" s="42">
        <v>1</v>
      </c>
      <c r="I34" s="43"/>
      <c r="J34" s="41"/>
      <c r="K34" s="42"/>
      <c r="L34" s="41">
        <v>1019103</v>
      </c>
      <c r="M34" s="45">
        <v>1</v>
      </c>
      <c r="N34" s="44"/>
      <c r="O34" s="45"/>
      <c r="P34" s="44"/>
      <c r="Q34" s="45"/>
      <c r="R34" s="44"/>
      <c r="S34" s="46"/>
    </row>
    <row r="35" spans="1:19" x14ac:dyDescent="0.2">
      <c r="A35" s="102" t="s">
        <v>88</v>
      </c>
      <c r="B35" s="31">
        <f>SUM(D35+G35+J35)</f>
        <v>1678098</v>
      </c>
      <c r="C35" s="40">
        <v>33110000</v>
      </c>
      <c r="D35" s="41">
        <v>1678098</v>
      </c>
      <c r="E35" s="42">
        <v>2</v>
      </c>
      <c r="F35" s="98"/>
      <c r="G35" s="41"/>
      <c r="H35" s="42"/>
      <c r="I35" s="43"/>
      <c r="J35" s="41"/>
      <c r="K35" s="42"/>
      <c r="L35" s="41">
        <v>1678098</v>
      </c>
      <c r="M35" s="45">
        <v>2</v>
      </c>
      <c r="N35" s="44"/>
      <c r="O35" s="45"/>
      <c r="P35" s="44"/>
      <c r="Q35" s="45"/>
      <c r="R35" s="41"/>
      <c r="S35" s="42"/>
    </row>
    <row r="36" spans="1:19" x14ac:dyDescent="0.2">
      <c r="A36" s="102" t="s">
        <v>88</v>
      </c>
      <c r="B36" s="31">
        <f t="shared" ref="B36:B88" si="14">SUM(D36+G36+J36)</f>
        <v>274286</v>
      </c>
      <c r="C36" s="40">
        <v>33111000</v>
      </c>
      <c r="D36" s="41">
        <v>274286</v>
      </c>
      <c r="E36" s="42">
        <v>1</v>
      </c>
      <c r="F36" s="40"/>
      <c r="G36" s="41"/>
      <c r="H36" s="42"/>
      <c r="I36" s="43"/>
      <c r="J36" s="41"/>
      <c r="K36" s="42"/>
      <c r="L36" s="41"/>
      <c r="M36" s="45"/>
      <c r="N36" s="44"/>
      <c r="O36" s="45"/>
      <c r="P36" s="44"/>
      <c r="Q36" s="45"/>
      <c r="R36" s="41">
        <v>274286</v>
      </c>
      <c r="S36" s="42">
        <v>1</v>
      </c>
    </row>
    <row r="37" spans="1:19" x14ac:dyDescent="0.2">
      <c r="A37" s="102" t="s">
        <v>88</v>
      </c>
      <c r="B37" s="31">
        <f t="shared" ref="B37:B38" si="15">D37+G37+J37</f>
        <v>305486</v>
      </c>
      <c r="C37" s="40">
        <v>38520000</v>
      </c>
      <c r="D37" s="41">
        <v>305486</v>
      </c>
      <c r="E37" s="42">
        <v>1</v>
      </c>
      <c r="F37" s="98"/>
      <c r="G37" s="41"/>
      <c r="H37" s="42"/>
      <c r="I37" s="43"/>
      <c r="J37" s="41"/>
      <c r="K37" s="42"/>
      <c r="L37" s="41">
        <v>305486</v>
      </c>
      <c r="M37" s="45">
        <v>1</v>
      </c>
      <c r="N37" s="44"/>
      <c r="O37" s="45"/>
      <c r="P37" s="44"/>
      <c r="Q37" s="45"/>
      <c r="R37" s="44"/>
      <c r="S37" s="46"/>
    </row>
    <row r="38" spans="1:19" x14ac:dyDescent="0.2">
      <c r="A38" s="102" t="s">
        <v>88</v>
      </c>
      <c r="B38" s="31">
        <f t="shared" si="15"/>
        <v>225195</v>
      </c>
      <c r="C38" s="40">
        <v>33162100</v>
      </c>
      <c r="D38" s="41">
        <v>225195</v>
      </c>
      <c r="E38" s="42">
        <v>1</v>
      </c>
      <c r="F38" s="40"/>
      <c r="G38" s="41"/>
      <c r="H38" s="42"/>
      <c r="I38" s="43"/>
      <c r="J38" s="41"/>
      <c r="K38" s="42"/>
      <c r="L38" s="41">
        <v>225195</v>
      </c>
      <c r="M38" s="45">
        <v>1</v>
      </c>
      <c r="N38" s="44"/>
      <c r="O38" s="45"/>
      <c r="P38" s="44"/>
      <c r="Q38" s="45"/>
      <c r="R38" s="44"/>
      <c r="S38" s="46"/>
    </row>
    <row r="39" spans="1:19" x14ac:dyDescent="0.2">
      <c r="A39" s="102" t="s">
        <v>88</v>
      </c>
      <c r="B39" s="31">
        <f t="shared" si="8"/>
        <v>1728000</v>
      </c>
      <c r="C39" s="40">
        <v>33000000</v>
      </c>
      <c r="D39" s="41">
        <v>1728000</v>
      </c>
      <c r="E39" s="42">
        <v>1</v>
      </c>
      <c r="F39" s="40"/>
      <c r="G39" s="41"/>
      <c r="H39" s="42"/>
      <c r="I39" s="43"/>
      <c r="J39" s="41"/>
      <c r="K39" s="42"/>
      <c r="L39" s="41">
        <v>1728000</v>
      </c>
      <c r="M39" s="45">
        <v>1</v>
      </c>
      <c r="N39" s="44"/>
      <c r="O39" s="45"/>
      <c r="P39" s="44"/>
      <c r="Q39" s="45"/>
      <c r="R39" s="44"/>
      <c r="S39" s="46"/>
    </row>
    <row r="40" spans="1:19" x14ac:dyDescent="0.2">
      <c r="A40" s="102" t="s">
        <v>88</v>
      </c>
      <c r="B40" s="31">
        <f t="shared" si="9"/>
        <v>6784020</v>
      </c>
      <c r="C40" s="98"/>
      <c r="D40" s="41"/>
      <c r="E40" s="42"/>
      <c r="F40" s="98">
        <v>72000000</v>
      </c>
      <c r="G40" s="41">
        <v>6784020</v>
      </c>
      <c r="H40" s="42">
        <v>2</v>
      </c>
      <c r="I40" s="43"/>
      <c r="J40" s="41"/>
      <c r="K40" s="42"/>
      <c r="L40" s="41">
        <v>6784020</v>
      </c>
      <c r="M40" s="45">
        <v>2</v>
      </c>
      <c r="N40" s="44"/>
      <c r="O40" s="45"/>
      <c r="P40" s="44"/>
      <c r="Q40" s="45"/>
      <c r="R40" s="44"/>
      <c r="S40" s="46"/>
    </row>
    <row r="41" spans="1:19" x14ac:dyDescent="0.2">
      <c r="A41" s="102" t="s">
        <v>88</v>
      </c>
      <c r="B41" s="31">
        <f t="shared" si="9"/>
        <v>299270</v>
      </c>
      <c r="C41" s="40">
        <v>33100000</v>
      </c>
      <c r="D41" s="41">
        <v>299270</v>
      </c>
      <c r="E41" s="42">
        <v>1</v>
      </c>
      <c r="F41" s="40"/>
      <c r="G41" s="41"/>
      <c r="H41" s="42"/>
      <c r="I41" s="43"/>
      <c r="J41" s="41"/>
      <c r="K41" s="42"/>
      <c r="L41" s="41">
        <v>299270</v>
      </c>
      <c r="M41" s="45">
        <v>1</v>
      </c>
      <c r="N41" s="44"/>
      <c r="O41" s="45"/>
      <c r="P41" s="44"/>
      <c r="Q41" s="45"/>
      <c r="R41" s="44"/>
      <c r="S41" s="46"/>
    </row>
    <row r="42" spans="1:19" x14ac:dyDescent="0.2">
      <c r="A42" s="102" t="s">
        <v>88</v>
      </c>
      <c r="B42" s="31">
        <f t="shared" si="10"/>
        <v>480138</v>
      </c>
      <c r="C42" s="98">
        <v>32330000</v>
      </c>
      <c r="D42" s="41">
        <v>480138</v>
      </c>
      <c r="E42" s="42">
        <v>1</v>
      </c>
      <c r="F42" s="98"/>
      <c r="G42" s="41"/>
      <c r="H42" s="42"/>
      <c r="I42" s="43"/>
      <c r="J42" s="41"/>
      <c r="K42" s="42"/>
      <c r="L42" s="41">
        <v>480138</v>
      </c>
      <c r="M42" s="45">
        <v>1</v>
      </c>
      <c r="N42" s="44"/>
      <c r="O42" s="45"/>
      <c r="P42" s="44"/>
      <c r="Q42" s="45"/>
      <c r="R42" s="44"/>
      <c r="S42" s="46"/>
    </row>
    <row r="43" spans="1:19" x14ac:dyDescent="0.2">
      <c r="A43" s="102" t="s">
        <v>89</v>
      </c>
      <c r="B43" s="31">
        <f t="shared" si="11"/>
        <v>267683</v>
      </c>
      <c r="C43" s="40">
        <v>38432000</v>
      </c>
      <c r="D43" s="41">
        <v>267683</v>
      </c>
      <c r="E43" s="42">
        <v>1</v>
      </c>
      <c r="F43" s="40"/>
      <c r="G43" s="41"/>
      <c r="H43" s="42"/>
      <c r="I43" s="43"/>
      <c r="J43" s="41"/>
      <c r="K43" s="42"/>
      <c r="L43" s="41">
        <v>267683</v>
      </c>
      <c r="M43" s="45">
        <v>1</v>
      </c>
      <c r="N43" s="44"/>
      <c r="O43" s="45"/>
      <c r="P43" s="44"/>
      <c r="Q43" s="45"/>
      <c r="R43" s="44"/>
      <c r="S43" s="46"/>
    </row>
    <row r="44" spans="1:19" x14ac:dyDescent="0.2">
      <c r="A44" s="102" t="s">
        <v>90</v>
      </c>
      <c r="B44" s="31">
        <f t="shared" si="11"/>
        <v>228571</v>
      </c>
      <c r="C44" s="98"/>
      <c r="D44" s="41"/>
      <c r="E44" s="42"/>
      <c r="F44" s="40">
        <v>72224000</v>
      </c>
      <c r="G44" s="41">
        <v>228571</v>
      </c>
      <c r="H44" s="42">
        <v>1</v>
      </c>
      <c r="I44" s="43"/>
      <c r="J44" s="41"/>
      <c r="K44" s="42"/>
      <c r="L44" s="41">
        <v>228571</v>
      </c>
      <c r="M44" s="45">
        <v>1</v>
      </c>
      <c r="N44" s="44"/>
      <c r="O44" s="45"/>
      <c r="P44" s="44"/>
      <c r="Q44" s="45"/>
      <c r="R44" s="44"/>
      <c r="S44" s="46"/>
    </row>
    <row r="45" spans="1:19" x14ac:dyDescent="0.2">
      <c r="A45" s="102" t="s">
        <v>90</v>
      </c>
      <c r="B45" s="31">
        <f t="shared" si="12"/>
        <v>571429</v>
      </c>
      <c r="C45" s="40"/>
      <c r="D45" s="41"/>
      <c r="E45" s="42"/>
      <c r="F45" s="40">
        <v>60000000</v>
      </c>
      <c r="G45" s="41">
        <v>571429</v>
      </c>
      <c r="H45" s="42">
        <v>1</v>
      </c>
      <c r="I45" s="43"/>
      <c r="J45" s="41"/>
      <c r="K45" s="42"/>
      <c r="L45" s="41">
        <v>571429</v>
      </c>
      <c r="M45" s="45">
        <v>1</v>
      </c>
      <c r="N45" s="44"/>
      <c r="O45" s="45"/>
      <c r="P45" s="44"/>
      <c r="Q45" s="45"/>
      <c r="R45" s="44"/>
      <c r="S45" s="46"/>
    </row>
    <row r="46" spans="1:19" x14ac:dyDescent="0.2">
      <c r="A46" s="102" t="s">
        <v>90</v>
      </c>
      <c r="B46" s="31">
        <f t="shared" si="13"/>
        <v>285714</v>
      </c>
      <c r="C46" s="98"/>
      <c r="D46" s="41"/>
      <c r="E46" s="42"/>
      <c r="F46" s="40">
        <v>72000000</v>
      </c>
      <c r="G46" s="41">
        <v>285714</v>
      </c>
      <c r="H46" s="42">
        <v>2</v>
      </c>
      <c r="I46" s="43"/>
      <c r="J46" s="41"/>
      <c r="K46" s="42"/>
      <c r="L46" s="41">
        <v>285714</v>
      </c>
      <c r="M46" s="45">
        <v>2</v>
      </c>
      <c r="N46" s="44"/>
      <c r="O46" s="45"/>
      <c r="P46" s="44"/>
      <c r="Q46" s="45"/>
      <c r="R46" s="44"/>
      <c r="S46" s="46"/>
    </row>
    <row r="47" spans="1:19" x14ac:dyDescent="0.2">
      <c r="A47" s="102" t="s">
        <v>90</v>
      </c>
      <c r="B47" s="31">
        <f t="shared" si="13"/>
        <v>196746</v>
      </c>
      <c r="C47" s="40">
        <v>32551000</v>
      </c>
      <c r="D47" s="41">
        <v>196746</v>
      </c>
      <c r="E47" s="42">
        <v>1</v>
      </c>
      <c r="F47" s="40"/>
      <c r="G47" s="41"/>
      <c r="H47" s="42"/>
      <c r="I47" s="43"/>
      <c r="J47" s="41"/>
      <c r="K47" s="42"/>
      <c r="L47" s="41">
        <v>196746</v>
      </c>
      <c r="M47" s="45">
        <v>1</v>
      </c>
      <c r="N47" s="44"/>
      <c r="O47" s="45"/>
      <c r="P47" s="44"/>
      <c r="Q47" s="45"/>
      <c r="R47" s="44"/>
      <c r="S47" s="46"/>
    </row>
    <row r="48" spans="1:19" x14ac:dyDescent="0.2">
      <c r="A48" s="102" t="s">
        <v>90</v>
      </c>
      <c r="B48" s="31">
        <f t="shared" si="14"/>
        <v>311905</v>
      </c>
      <c r="C48" s="40">
        <v>30200000</v>
      </c>
      <c r="D48" s="41">
        <v>311905</v>
      </c>
      <c r="E48" s="42">
        <v>1</v>
      </c>
      <c r="F48" s="40"/>
      <c r="G48" s="41"/>
      <c r="H48" s="42"/>
      <c r="I48" s="43"/>
      <c r="J48" s="41"/>
      <c r="K48" s="42"/>
      <c r="L48" s="41">
        <v>311905</v>
      </c>
      <c r="M48" s="45">
        <v>1</v>
      </c>
      <c r="N48" s="44"/>
      <c r="O48" s="45"/>
      <c r="P48" s="44"/>
      <c r="Q48" s="45"/>
      <c r="R48" s="44"/>
      <c r="S48" s="46"/>
    </row>
    <row r="49" spans="1:19" x14ac:dyDescent="0.2">
      <c r="A49" s="102" t="s">
        <v>90</v>
      </c>
      <c r="B49" s="31">
        <f t="shared" si="14"/>
        <v>200000</v>
      </c>
      <c r="C49" s="98"/>
      <c r="D49" s="41"/>
      <c r="E49" s="42"/>
      <c r="F49" s="40">
        <v>72120000</v>
      </c>
      <c r="G49" s="41">
        <v>200000</v>
      </c>
      <c r="H49" s="42">
        <v>1</v>
      </c>
      <c r="I49" s="43"/>
      <c r="J49" s="41"/>
      <c r="K49" s="42"/>
      <c r="L49" s="41">
        <v>200000</v>
      </c>
      <c r="M49" s="45">
        <v>1</v>
      </c>
      <c r="N49" s="44"/>
      <c r="O49" s="45"/>
      <c r="P49" s="44"/>
      <c r="Q49" s="45"/>
      <c r="R49" s="44"/>
      <c r="S49" s="46"/>
    </row>
    <row r="50" spans="1:19" x14ac:dyDescent="0.2">
      <c r="A50" s="102" t="s">
        <v>90</v>
      </c>
      <c r="B50" s="31">
        <f t="shared" ref="B50:B51" si="16">D50+G50+J50</f>
        <v>1717286</v>
      </c>
      <c r="C50" s="40">
        <v>9132000</v>
      </c>
      <c r="D50" s="41">
        <v>1717286</v>
      </c>
      <c r="E50" s="42">
        <v>2</v>
      </c>
      <c r="F50" s="40"/>
      <c r="G50" s="41"/>
      <c r="H50" s="42"/>
      <c r="I50" s="43"/>
      <c r="J50" s="41"/>
      <c r="K50" s="42"/>
      <c r="L50" s="41">
        <v>1717286</v>
      </c>
      <c r="M50" s="45">
        <v>2</v>
      </c>
      <c r="N50" s="44"/>
      <c r="O50" s="45"/>
      <c r="P50" s="44"/>
      <c r="Q50" s="45"/>
      <c r="R50" s="44"/>
      <c r="S50" s="46"/>
    </row>
    <row r="51" spans="1:19" x14ac:dyDescent="0.2">
      <c r="A51" s="102" t="s">
        <v>90</v>
      </c>
      <c r="B51" s="31">
        <f t="shared" si="16"/>
        <v>538194</v>
      </c>
      <c r="C51" s="40"/>
      <c r="D51" s="41"/>
      <c r="E51" s="42"/>
      <c r="F51" s="40">
        <v>64212000</v>
      </c>
      <c r="G51" s="41">
        <v>538194</v>
      </c>
      <c r="H51" s="42">
        <v>1</v>
      </c>
      <c r="I51" s="43"/>
      <c r="J51" s="41"/>
      <c r="K51" s="42"/>
      <c r="L51" s="41">
        <v>538194</v>
      </c>
      <c r="M51" s="45">
        <v>1</v>
      </c>
      <c r="N51" s="44"/>
      <c r="O51" s="45"/>
      <c r="P51" s="44"/>
      <c r="Q51" s="45"/>
      <c r="R51" s="44"/>
      <c r="S51" s="46"/>
    </row>
    <row r="52" spans="1:19" x14ac:dyDescent="0.2">
      <c r="A52" s="102" t="s">
        <v>90</v>
      </c>
      <c r="B52" s="31">
        <f t="shared" si="8"/>
        <v>800000</v>
      </c>
      <c r="C52" s="98"/>
      <c r="D52" s="41"/>
      <c r="E52" s="42"/>
      <c r="F52" s="40">
        <v>79342000</v>
      </c>
      <c r="G52" s="41">
        <v>800000</v>
      </c>
      <c r="H52" s="42">
        <v>1</v>
      </c>
      <c r="I52" s="40"/>
      <c r="J52" s="41"/>
      <c r="K52" s="42"/>
      <c r="L52" s="41">
        <v>800000</v>
      </c>
      <c r="M52" s="45">
        <v>1</v>
      </c>
      <c r="N52" s="44"/>
      <c r="O52" s="45"/>
      <c r="P52" s="44"/>
      <c r="Q52" s="45"/>
      <c r="R52" s="44"/>
      <c r="S52" s="46"/>
    </row>
    <row r="53" spans="1:19" x14ac:dyDescent="0.2">
      <c r="A53" s="102" t="s">
        <v>90</v>
      </c>
      <c r="B53" s="31">
        <f t="shared" si="9"/>
        <v>110400</v>
      </c>
      <c r="C53" s="40">
        <v>35331000</v>
      </c>
      <c r="D53" s="41">
        <v>110400</v>
      </c>
      <c r="E53" s="42">
        <v>1</v>
      </c>
      <c r="F53" s="40"/>
      <c r="G53" s="41"/>
      <c r="H53" s="42"/>
      <c r="I53" s="98"/>
      <c r="J53" s="41"/>
      <c r="K53" s="42"/>
      <c r="L53" s="41">
        <v>110400</v>
      </c>
      <c r="M53" s="45">
        <v>1</v>
      </c>
      <c r="N53" s="44"/>
      <c r="O53" s="45"/>
      <c r="P53" s="44"/>
      <c r="Q53" s="45"/>
      <c r="R53" s="44"/>
      <c r="S53" s="46"/>
    </row>
    <row r="54" spans="1:19" x14ac:dyDescent="0.2">
      <c r="A54" s="102" t="s">
        <v>91</v>
      </c>
      <c r="B54" s="31">
        <f t="shared" si="9"/>
        <v>2402706</v>
      </c>
      <c r="C54" s="98"/>
      <c r="D54" s="41"/>
      <c r="E54" s="42"/>
      <c r="F54" s="40">
        <v>72000000</v>
      </c>
      <c r="G54" s="41">
        <v>2402706</v>
      </c>
      <c r="H54" s="42">
        <v>2</v>
      </c>
      <c r="I54" s="40"/>
      <c r="J54" s="41"/>
      <c r="K54" s="42"/>
      <c r="L54" s="41">
        <v>2402706</v>
      </c>
      <c r="M54" s="45">
        <v>2</v>
      </c>
      <c r="N54" s="44"/>
      <c r="O54" s="45"/>
      <c r="P54" s="44"/>
      <c r="Q54" s="45"/>
      <c r="R54" s="44"/>
      <c r="S54" s="46"/>
    </row>
    <row r="55" spans="1:19" ht="25.5" x14ac:dyDescent="0.2">
      <c r="A55" s="102" t="s">
        <v>92</v>
      </c>
      <c r="B55" s="31">
        <f t="shared" si="10"/>
        <v>2076000</v>
      </c>
      <c r="C55" s="40"/>
      <c r="D55" s="41"/>
      <c r="E55" s="42"/>
      <c r="F55" s="40"/>
      <c r="G55" s="41"/>
      <c r="H55" s="42"/>
      <c r="I55" s="40">
        <v>48000000</v>
      </c>
      <c r="J55" s="41">
        <v>2076000</v>
      </c>
      <c r="K55" s="42">
        <v>1</v>
      </c>
      <c r="L55" s="41">
        <v>2076000</v>
      </c>
      <c r="M55" s="45">
        <v>1</v>
      </c>
      <c r="N55" s="44"/>
      <c r="O55" s="45"/>
      <c r="P55" s="44"/>
      <c r="Q55" s="45"/>
      <c r="R55" s="44"/>
      <c r="S55" s="96"/>
    </row>
    <row r="56" spans="1:19" ht="25.5" x14ac:dyDescent="0.2">
      <c r="A56" s="102" t="s">
        <v>92</v>
      </c>
      <c r="B56" s="31">
        <f t="shared" si="11"/>
        <v>237143</v>
      </c>
      <c r="C56" s="40">
        <v>32000000</v>
      </c>
      <c r="D56" s="41">
        <v>237143</v>
      </c>
      <c r="E56" s="42">
        <v>1</v>
      </c>
      <c r="F56" s="98"/>
      <c r="G56" s="41"/>
      <c r="H56" s="42"/>
      <c r="I56" s="40"/>
      <c r="J56" s="41"/>
      <c r="K56" s="42"/>
      <c r="L56" s="41">
        <v>237143</v>
      </c>
      <c r="M56" s="45">
        <v>1</v>
      </c>
      <c r="N56" s="44"/>
      <c r="O56" s="45"/>
      <c r="P56" s="44"/>
      <c r="Q56" s="45"/>
      <c r="R56" s="44"/>
      <c r="S56" s="97"/>
    </row>
    <row r="57" spans="1:19" ht="25.5" x14ac:dyDescent="0.2">
      <c r="A57" s="102" t="s">
        <v>92</v>
      </c>
      <c r="B57" s="31">
        <f t="shared" si="11"/>
        <v>428571</v>
      </c>
      <c r="C57" s="40">
        <v>35720000</v>
      </c>
      <c r="D57" s="41">
        <v>428571</v>
      </c>
      <c r="E57" s="42">
        <v>1</v>
      </c>
      <c r="F57" s="40"/>
      <c r="G57" s="41"/>
      <c r="H57" s="42"/>
      <c r="I57" s="43"/>
      <c r="J57" s="41"/>
      <c r="K57" s="42"/>
      <c r="L57" s="41">
        <v>428571</v>
      </c>
      <c r="M57" s="45">
        <v>1</v>
      </c>
      <c r="N57" s="44"/>
      <c r="O57" s="45"/>
      <c r="P57" s="44"/>
      <c r="Q57" s="45"/>
      <c r="R57" s="44"/>
      <c r="S57" s="97"/>
    </row>
    <row r="58" spans="1:19" ht="25.5" x14ac:dyDescent="0.2">
      <c r="A58" s="102" t="s">
        <v>92</v>
      </c>
      <c r="B58" s="31">
        <f t="shared" si="12"/>
        <v>672000</v>
      </c>
      <c r="C58" s="40"/>
      <c r="D58" s="41"/>
      <c r="E58" s="42"/>
      <c r="F58" s="40">
        <v>64220000</v>
      </c>
      <c r="G58" s="41">
        <v>672000</v>
      </c>
      <c r="H58" s="42">
        <v>1</v>
      </c>
      <c r="I58" s="43"/>
      <c r="J58" s="41"/>
      <c r="K58" s="42"/>
      <c r="L58" s="41">
        <v>672000</v>
      </c>
      <c r="M58" s="45">
        <v>1</v>
      </c>
      <c r="N58" s="44"/>
      <c r="O58" s="45"/>
      <c r="P58" s="44"/>
      <c r="Q58" s="45"/>
      <c r="R58" s="44"/>
      <c r="S58" s="97"/>
    </row>
    <row r="59" spans="1:19" ht="25.5" x14ac:dyDescent="0.2">
      <c r="A59" s="102" t="s">
        <v>92</v>
      </c>
      <c r="B59" s="31">
        <f t="shared" si="13"/>
        <v>142857</v>
      </c>
      <c r="C59" s="98"/>
      <c r="D59" s="41"/>
      <c r="E59" s="42"/>
      <c r="F59" s="40">
        <v>79100000</v>
      </c>
      <c r="G59" s="41">
        <v>142857</v>
      </c>
      <c r="H59" s="42">
        <v>1</v>
      </c>
      <c r="I59" s="43"/>
      <c r="J59" s="41"/>
      <c r="K59" s="42"/>
      <c r="L59" s="41">
        <v>142857</v>
      </c>
      <c r="M59" s="45">
        <v>1</v>
      </c>
      <c r="N59" s="44"/>
      <c r="O59" s="45"/>
      <c r="P59" s="44"/>
      <c r="Q59" s="45"/>
      <c r="R59" s="44"/>
      <c r="S59" s="97"/>
    </row>
    <row r="60" spans="1:19" ht="25.5" x14ac:dyDescent="0.2">
      <c r="A60" s="102" t="s">
        <v>92</v>
      </c>
      <c r="B60" s="31">
        <f t="shared" si="13"/>
        <v>3860673</v>
      </c>
      <c r="C60" s="40">
        <v>34971000</v>
      </c>
      <c r="D60" s="41">
        <v>3860673</v>
      </c>
      <c r="E60" s="42">
        <v>2</v>
      </c>
      <c r="F60" s="40"/>
      <c r="G60" s="41"/>
      <c r="H60" s="42"/>
      <c r="I60" s="43"/>
      <c r="J60" s="41"/>
      <c r="K60" s="42"/>
      <c r="L60" s="41">
        <v>3860673</v>
      </c>
      <c r="M60" s="45">
        <v>2</v>
      </c>
      <c r="N60" s="44"/>
      <c r="O60" s="45"/>
      <c r="P60" s="44"/>
      <c r="Q60" s="45"/>
      <c r="R60" s="44"/>
      <c r="S60" s="97"/>
    </row>
    <row r="61" spans="1:19" ht="25.5" x14ac:dyDescent="0.2">
      <c r="A61" s="102" t="s">
        <v>92</v>
      </c>
      <c r="B61" s="31">
        <f t="shared" si="14"/>
        <v>489209</v>
      </c>
      <c r="C61" s="40"/>
      <c r="D61" s="41"/>
      <c r="E61" s="42"/>
      <c r="F61" s="40">
        <v>72000000</v>
      </c>
      <c r="G61" s="41">
        <v>489209</v>
      </c>
      <c r="H61" s="42">
        <v>1</v>
      </c>
      <c r="I61" s="43"/>
      <c r="J61" s="41"/>
      <c r="K61" s="42"/>
      <c r="L61" s="41">
        <v>489209</v>
      </c>
      <c r="M61" s="45">
        <v>1</v>
      </c>
      <c r="N61" s="44"/>
      <c r="O61" s="45"/>
      <c r="P61" s="44"/>
      <c r="Q61" s="45"/>
      <c r="R61" s="44"/>
      <c r="S61" s="97"/>
    </row>
    <row r="62" spans="1:19" ht="25.5" x14ac:dyDescent="0.2">
      <c r="A62" s="102" t="s">
        <v>92</v>
      </c>
      <c r="B62" s="31">
        <f t="shared" si="14"/>
        <v>555829</v>
      </c>
      <c r="C62" s="98"/>
      <c r="D62" s="41"/>
      <c r="E62" s="42"/>
      <c r="F62" s="40"/>
      <c r="G62" s="41"/>
      <c r="H62" s="42"/>
      <c r="I62" s="40">
        <v>48600000</v>
      </c>
      <c r="J62" s="41">
        <v>555829</v>
      </c>
      <c r="K62" s="42">
        <v>1</v>
      </c>
      <c r="L62" s="41">
        <v>555829</v>
      </c>
      <c r="M62" s="45">
        <v>1</v>
      </c>
      <c r="N62" s="44"/>
      <c r="O62" s="45"/>
      <c r="P62" s="44"/>
      <c r="Q62" s="45"/>
      <c r="R62" s="44"/>
      <c r="S62" s="97"/>
    </row>
    <row r="63" spans="1:19" x14ac:dyDescent="0.2">
      <c r="A63" s="102" t="s">
        <v>93</v>
      </c>
      <c r="B63" s="31">
        <f t="shared" ref="B63:B64" si="17">D63+G63+J63</f>
        <v>105169</v>
      </c>
      <c r="C63" s="40"/>
      <c r="D63" s="41"/>
      <c r="E63" s="42"/>
      <c r="F63" s="40">
        <v>66500000</v>
      </c>
      <c r="G63" s="41">
        <v>105169</v>
      </c>
      <c r="H63" s="42">
        <v>1</v>
      </c>
      <c r="I63" s="98"/>
      <c r="J63" s="41"/>
      <c r="K63" s="42"/>
      <c r="L63" s="41">
        <v>105169</v>
      </c>
      <c r="M63" s="45">
        <v>1</v>
      </c>
      <c r="N63" s="44"/>
      <c r="O63" s="45"/>
      <c r="P63" s="44"/>
      <c r="Q63" s="45"/>
      <c r="R63" s="44"/>
      <c r="S63" s="97"/>
    </row>
    <row r="64" spans="1:19" x14ac:dyDescent="0.2">
      <c r="A64" s="102" t="s">
        <v>94</v>
      </c>
      <c r="B64" s="31">
        <f t="shared" si="17"/>
        <v>955769</v>
      </c>
      <c r="C64" s="98"/>
      <c r="D64" s="41"/>
      <c r="E64" s="42"/>
      <c r="F64" s="40">
        <v>66512000</v>
      </c>
      <c r="G64" s="41">
        <v>955769</v>
      </c>
      <c r="H64" s="42">
        <v>1</v>
      </c>
      <c r="I64" s="40"/>
      <c r="J64" s="41"/>
      <c r="K64" s="42"/>
      <c r="L64" s="41">
        <v>955769</v>
      </c>
      <c r="M64" s="45">
        <v>1</v>
      </c>
      <c r="N64" s="44"/>
      <c r="O64" s="45"/>
      <c r="P64" s="44"/>
      <c r="Q64" s="45"/>
      <c r="R64" s="44"/>
      <c r="S64" s="97"/>
    </row>
    <row r="65" spans="1:19" ht="25.5" x14ac:dyDescent="0.2">
      <c r="A65" s="102" t="s">
        <v>95</v>
      </c>
      <c r="B65" s="100">
        <f t="shared" si="8"/>
        <v>1559429</v>
      </c>
      <c r="C65" s="40"/>
      <c r="D65" s="41"/>
      <c r="E65" s="42"/>
      <c r="F65" s="40">
        <v>72267000</v>
      </c>
      <c r="G65" s="41">
        <v>1559429</v>
      </c>
      <c r="H65" s="42">
        <v>1</v>
      </c>
      <c r="I65" s="98"/>
      <c r="J65" s="41"/>
      <c r="K65" s="42"/>
      <c r="L65" s="41">
        <v>1559429</v>
      </c>
      <c r="M65" s="45">
        <v>1</v>
      </c>
      <c r="N65" s="44"/>
      <c r="O65" s="45"/>
      <c r="P65" s="44"/>
      <c r="Q65" s="45"/>
      <c r="R65" s="44"/>
      <c r="S65" s="97"/>
    </row>
    <row r="66" spans="1:19" x14ac:dyDescent="0.2">
      <c r="A66" s="102" t="s">
        <v>96</v>
      </c>
      <c r="B66" s="31">
        <f t="shared" si="9"/>
        <v>1142857</v>
      </c>
      <c r="C66" s="40">
        <v>33113000</v>
      </c>
      <c r="D66" s="41">
        <v>1142857</v>
      </c>
      <c r="E66" s="42">
        <v>1</v>
      </c>
      <c r="F66" s="98"/>
      <c r="G66" s="41"/>
      <c r="H66" s="42"/>
      <c r="I66" s="40"/>
      <c r="J66" s="41"/>
      <c r="K66" s="42"/>
      <c r="L66" s="41">
        <v>1142857</v>
      </c>
      <c r="M66" s="45">
        <v>1</v>
      </c>
      <c r="N66" s="44"/>
      <c r="O66" s="45"/>
      <c r="P66" s="44"/>
      <c r="Q66" s="45"/>
      <c r="R66" s="44"/>
      <c r="S66" s="97"/>
    </row>
    <row r="67" spans="1:19" x14ac:dyDescent="0.2">
      <c r="A67" s="102" t="s">
        <v>96</v>
      </c>
      <c r="B67" s="31">
        <f t="shared" si="9"/>
        <v>923271</v>
      </c>
      <c r="C67" s="40"/>
      <c r="D67" s="41"/>
      <c r="E67" s="42"/>
      <c r="F67" s="40">
        <v>51000000</v>
      </c>
      <c r="G67" s="41">
        <v>923271</v>
      </c>
      <c r="H67" s="42">
        <v>4</v>
      </c>
      <c r="I67" s="98"/>
      <c r="J67" s="41"/>
      <c r="K67" s="42"/>
      <c r="L67" s="41">
        <v>923271</v>
      </c>
      <c r="M67" s="45">
        <v>4</v>
      </c>
      <c r="N67" s="44"/>
      <c r="O67" s="45"/>
      <c r="P67" s="44"/>
      <c r="Q67" s="45"/>
      <c r="R67" s="44"/>
      <c r="S67" s="97"/>
    </row>
    <row r="68" spans="1:19" x14ac:dyDescent="0.2">
      <c r="A68" s="102" t="s">
        <v>96</v>
      </c>
      <c r="B68" s="31">
        <f t="shared" si="10"/>
        <v>2833309</v>
      </c>
      <c r="C68" s="98"/>
      <c r="D68" s="41"/>
      <c r="E68" s="42"/>
      <c r="F68" s="40"/>
      <c r="G68" s="41"/>
      <c r="H68" s="42"/>
      <c r="I68" s="40">
        <v>45215100</v>
      </c>
      <c r="J68" s="41">
        <v>2833309</v>
      </c>
      <c r="K68" s="42">
        <v>6</v>
      </c>
      <c r="L68" s="41">
        <v>2833309</v>
      </c>
      <c r="M68" s="45">
        <v>6</v>
      </c>
      <c r="N68" s="44"/>
      <c r="O68" s="45"/>
      <c r="P68" s="44"/>
      <c r="Q68" s="45"/>
      <c r="R68" s="44"/>
      <c r="S68" s="97"/>
    </row>
    <row r="69" spans="1:19" x14ac:dyDescent="0.2">
      <c r="A69" s="102" t="s">
        <v>96</v>
      </c>
      <c r="B69" s="31">
        <f t="shared" si="11"/>
        <v>184260</v>
      </c>
      <c r="C69" s="40">
        <v>33162100</v>
      </c>
      <c r="D69" s="41">
        <v>184260</v>
      </c>
      <c r="E69" s="42">
        <v>1</v>
      </c>
      <c r="F69" s="98"/>
      <c r="G69" s="41"/>
      <c r="H69" s="42"/>
      <c r="I69" s="98"/>
      <c r="J69" s="41"/>
      <c r="K69" s="42"/>
      <c r="L69" s="41">
        <v>184260</v>
      </c>
      <c r="M69" s="45">
        <v>1</v>
      </c>
      <c r="N69" s="44"/>
      <c r="O69" s="45"/>
      <c r="P69" s="44"/>
      <c r="Q69" s="45"/>
      <c r="R69" s="44"/>
      <c r="S69" s="97"/>
    </row>
    <row r="70" spans="1:19" x14ac:dyDescent="0.2">
      <c r="A70" s="102" t="s">
        <v>96</v>
      </c>
      <c r="B70" s="31">
        <f t="shared" si="11"/>
        <v>251429</v>
      </c>
      <c r="C70" s="98"/>
      <c r="D70" s="41"/>
      <c r="E70" s="42"/>
      <c r="F70" s="40">
        <v>71242000</v>
      </c>
      <c r="G70" s="41">
        <v>251429</v>
      </c>
      <c r="H70" s="42">
        <v>1</v>
      </c>
      <c r="I70" s="40"/>
      <c r="J70" s="41"/>
      <c r="K70" s="42"/>
      <c r="L70" s="41">
        <v>251429</v>
      </c>
      <c r="M70" s="45">
        <v>1</v>
      </c>
      <c r="N70" s="44"/>
      <c r="O70" s="45"/>
      <c r="P70" s="44"/>
      <c r="Q70" s="45"/>
      <c r="R70" s="44"/>
      <c r="S70" s="97"/>
    </row>
    <row r="71" spans="1:19" x14ac:dyDescent="0.2">
      <c r="A71" s="102" t="s">
        <v>97</v>
      </c>
      <c r="B71" s="31">
        <f t="shared" si="12"/>
        <v>756642</v>
      </c>
      <c r="C71" s="98"/>
      <c r="D71" s="41"/>
      <c r="E71" s="42"/>
      <c r="F71" s="40">
        <v>79996100</v>
      </c>
      <c r="G71" s="41">
        <v>756642</v>
      </c>
      <c r="H71" s="42">
        <v>1</v>
      </c>
      <c r="I71" s="98"/>
      <c r="J71" s="41"/>
      <c r="K71" s="42"/>
      <c r="L71" s="41">
        <v>756642</v>
      </c>
      <c r="M71" s="45">
        <v>1</v>
      </c>
      <c r="N71" s="44"/>
      <c r="O71" s="45"/>
      <c r="P71" s="44"/>
      <c r="Q71" s="45"/>
      <c r="R71" s="44"/>
      <c r="S71" s="97"/>
    </row>
    <row r="72" spans="1:19" x14ac:dyDescent="0.2">
      <c r="A72" s="102" t="s">
        <v>98</v>
      </c>
      <c r="B72" s="31">
        <f t="shared" si="13"/>
        <v>308571</v>
      </c>
      <c r="C72" s="40"/>
      <c r="D72" s="41"/>
      <c r="E72" s="42"/>
      <c r="F72" s="40">
        <v>72230000</v>
      </c>
      <c r="G72" s="41">
        <v>308571</v>
      </c>
      <c r="H72" s="42">
        <v>1</v>
      </c>
      <c r="I72" s="40"/>
      <c r="J72" s="41"/>
      <c r="K72" s="42"/>
      <c r="L72" s="41">
        <v>308571</v>
      </c>
      <c r="M72" s="45">
        <v>1</v>
      </c>
      <c r="N72" s="44"/>
      <c r="O72" s="45"/>
      <c r="P72" s="44"/>
      <c r="Q72" s="45"/>
      <c r="R72" s="44"/>
      <c r="S72" s="97"/>
    </row>
    <row r="73" spans="1:19" x14ac:dyDescent="0.2">
      <c r="A73" s="102" t="s">
        <v>98</v>
      </c>
      <c r="B73" s="31">
        <f t="shared" si="13"/>
        <v>172780</v>
      </c>
      <c r="C73" s="40"/>
      <c r="D73" s="41"/>
      <c r="E73" s="42"/>
      <c r="F73" s="40">
        <v>90919200</v>
      </c>
      <c r="G73" s="41">
        <v>172780</v>
      </c>
      <c r="H73" s="42">
        <v>1</v>
      </c>
      <c r="I73" s="98"/>
      <c r="J73" s="41"/>
      <c r="K73" s="42"/>
      <c r="L73" s="41">
        <v>172780</v>
      </c>
      <c r="M73" s="45">
        <v>1</v>
      </c>
      <c r="N73" s="44"/>
      <c r="O73" s="45"/>
      <c r="P73" s="44"/>
      <c r="Q73" s="45"/>
      <c r="R73" s="44"/>
      <c r="S73" s="97"/>
    </row>
    <row r="74" spans="1:19" x14ac:dyDescent="0.2">
      <c r="A74" s="102" t="s">
        <v>98</v>
      </c>
      <c r="B74" s="31">
        <f t="shared" si="14"/>
        <v>58671</v>
      </c>
      <c r="C74" s="40"/>
      <c r="D74" s="41"/>
      <c r="E74" s="42"/>
      <c r="F74" s="40">
        <v>79713000</v>
      </c>
      <c r="G74" s="41">
        <v>58671</v>
      </c>
      <c r="H74" s="42">
        <v>1</v>
      </c>
      <c r="I74" s="40"/>
      <c r="J74" s="41"/>
      <c r="K74" s="42"/>
      <c r="L74" s="41">
        <v>58671</v>
      </c>
      <c r="M74" s="45">
        <v>1</v>
      </c>
      <c r="N74" s="44"/>
      <c r="O74" s="45"/>
      <c r="P74" s="44"/>
      <c r="Q74" s="45"/>
      <c r="R74" s="44"/>
      <c r="S74" s="97"/>
    </row>
    <row r="75" spans="1:19" ht="25.5" x14ac:dyDescent="0.2">
      <c r="A75" s="102" t="s">
        <v>99</v>
      </c>
      <c r="B75" s="31">
        <f>SUM(D75+G75+J75)</f>
        <v>211498</v>
      </c>
      <c r="C75" s="40">
        <v>35260000</v>
      </c>
      <c r="D75" s="41">
        <v>211498</v>
      </c>
      <c r="E75" s="42">
        <v>1</v>
      </c>
      <c r="F75" s="40"/>
      <c r="G75" s="41"/>
      <c r="H75" s="42"/>
      <c r="I75" s="43"/>
      <c r="J75" s="41"/>
      <c r="K75" s="42"/>
      <c r="L75" s="41">
        <v>211498</v>
      </c>
      <c r="M75" s="45">
        <v>1</v>
      </c>
      <c r="N75" s="44"/>
      <c r="O75" s="45"/>
      <c r="P75" s="44"/>
      <c r="Q75" s="45"/>
      <c r="R75" s="44"/>
      <c r="S75" s="97"/>
    </row>
    <row r="76" spans="1:19" x14ac:dyDescent="0.2">
      <c r="A76" s="102" t="s">
        <v>100</v>
      </c>
      <c r="B76" s="31">
        <f>D76+G76+J76</f>
        <v>3681281</v>
      </c>
      <c r="C76" s="40"/>
      <c r="D76" s="41"/>
      <c r="E76" s="42"/>
      <c r="F76" s="40">
        <v>71000000</v>
      </c>
      <c r="G76" s="41">
        <v>3681281</v>
      </c>
      <c r="H76" s="42">
        <v>8</v>
      </c>
      <c r="I76" s="43"/>
      <c r="J76" s="41"/>
      <c r="K76" s="42"/>
      <c r="L76" s="41">
        <v>3681281</v>
      </c>
      <c r="M76" s="45">
        <v>8</v>
      </c>
      <c r="N76" s="44"/>
      <c r="O76" s="45"/>
      <c r="P76" s="44"/>
      <c r="Q76" s="45"/>
      <c r="R76" s="44"/>
      <c r="S76" s="97"/>
    </row>
    <row r="77" spans="1:19" x14ac:dyDescent="0.2">
      <c r="A77" s="102" t="s">
        <v>100</v>
      </c>
      <c r="B77" s="31">
        <f>D77+G77+J77</f>
        <v>241920</v>
      </c>
      <c r="C77" s="40">
        <v>34921100</v>
      </c>
      <c r="D77" s="41">
        <v>241920</v>
      </c>
      <c r="E77" s="42">
        <v>1</v>
      </c>
      <c r="F77" s="40"/>
      <c r="G77" s="41"/>
      <c r="H77" s="42"/>
      <c r="I77" s="43"/>
      <c r="J77" s="41"/>
      <c r="K77" s="42"/>
      <c r="L77" s="41"/>
      <c r="M77" s="45"/>
      <c r="N77" s="41">
        <v>241920</v>
      </c>
      <c r="O77" s="45">
        <v>1</v>
      </c>
      <c r="P77" s="44"/>
      <c r="Q77" s="45"/>
      <c r="R77" s="44"/>
      <c r="S77" s="97"/>
    </row>
    <row r="78" spans="1:19" x14ac:dyDescent="0.2">
      <c r="A78" s="102" t="s">
        <v>100</v>
      </c>
      <c r="B78" s="31">
        <f>SUM(D78+G78+J78)</f>
        <v>244555</v>
      </c>
      <c r="C78" s="40"/>
      <c r="D78" s="41"/>
      <c r="E78" s="42"/>
      <c r="F78" s="40">
        <v>79416000</v>
      </c>
      <c r="G78" s="41">
        <v>244555</v>
      </c>
      <c r="H78" s="42">
        <v>1</v>
      </c>
      <c r="I78" s="40"/>
      <c r="J78" s="41"/>
      <c r="K78" s="42"/>
      <c r="L78" s="41">
        <v>244555</v>
      </c>
      <c r="M78" s="45">
        <v>1</v>
      </c>
      <c r="N78" s="44"/>
      <c r="O78" s="45"/>
      <c r="P78" s="44"/>
      <c r="Q78" s="45"/>
      <c r="R78" s="44"/>
      <c r="S78" s="97"/>
    </row>
    <row r="79" spans="1:19" x14ac:dyDescent="0.2">
      <c r="A79" s="102" t="s">
        <v>100</v>
      </c>
      <c r="B79" s="31">
        <f>D79+G79+J79</f>
        <v>3940187</v>
      </c>
      <c r="C79" s="98"/>
      <c r="D79" s="41"/>
      <c r="E79" s="42"/>
      <c r="F79" s="98"/>
      <c r="G79" s="41"/>
      <c r="H79" s="42"/>
      <c r="I79" s="40">
        <v>45000000</v>
      </c>
      <c r="J79" s="41">
        <v>3940187</v>
      </c>
      <c r="K79" s="42">
        <v>1</v>
      </c>
      <c r="L79" s="41">
        <v>3940187</v>
      </c>
      <c r="M79" s="45">
        <v>1</v>
      </c>
      <c r="N79" s="44"/>
      <c r="O79" s="45"/>
      <c r="P79" s="44"/>
      <c r="Q79" s="45"/>
      <c r="R79" s="44"/>
      <c r="S79" s="97"/>
    </row>
    <row r="80" spans="1:19" x14ac:dyDescent="0.2">
      <c r="A80" s="102" t="s">
        <v>100</v>
      </c>
      <c r="B80" s="31">
        <f t="shared" si="9"/>
        <v>1524127</v>
      </c>
      <c r="C80" s="40">
        <v>31500000</v>
      </c>
      <c r="D80" s="41">
        <v>1524127</v>
      </c>
      <c r="E80" s="42">
        <v>1</v>
      </c>
      <c r="F80" s="40"/>
      <c r="G80" s="41"/>
      <c r="H80" s="42"/>
      <c r="I80" s="40"/>
      <c r="J80" s="41"/>
      <c r="K80" s="42"/>
      <c r="L80" s="41">
        <v>1524127</v>
      </c>
      <c r="M80" s="45">
        <v>1</v>
      </c>
      <c r="N80" s="44"/>
      <c r="O80" s="45"/>
      <c r="P80" s="44"/>
      <c r="Q80" s="45"/>
      <c r="R80" s="44"/>
      <c r="S80" s="97"/>
    </row>
    <row r="81" spans="1:19" ht="25.5" x14ac:dyDescent="0.2">
      <c r="A81" s="102" t="s">
        <v>101</v>
      </c>
      <c r="B81" s="31">
        <f t="shared" si="10"/>
        <v>5650786</v>
      </c>
      <c r="C81" s="98"/>
      <c r="D81" s="41"/>
      <c r="E81" s="42"/>
      <c r="F81" s="98"/>
      <c r="G81" s="41"/>
      <c r="H81" s="42"/>
      <c r="I81" s="40">
        <v>48000000</v>
      </c>
      <c r="J81" s="41">
        <v>5650786</v>
      </c>
      <c r="K81" s="42">
        <v>1</v>
      </c>
      <c r="L81" s="41">
        <v>5650786</v>
      </c>
      <c r="M81" s="45">
        <v>1</v>
      </c>
      <c r="N81" s="44"/>
      <c r="O81" s="45"/>
      <c r="P81" s="44"/>
      <c r="Q81" s="45"/>
      <c r="R81" s="44"/>
      <c r="S81" s="97"/>
    </row>
    <row r="82" spans="1:19" x14ac:dyDescent="0.2">
      <c r="A82" s="102" t="s">
        <v>102</v>
      </c>
      <c r="B82" s="31">
        <f t="shared" si="11"/>
        <v>2061467</v>
      </c>
      <c r="C82" s="40"/>
      <c r="D82" s="41"/>
      <c r="E82" s="42"/>
      <c r="F82" s="40" t="s">
        <v>74</v>
      </c>
      <c r="G82" s="41">
        <v>2061467</v>
      </c>
      <c r="H82" s="42">
        <v>3</v>
      </c>
      <c r="I82" s="40"/>
      <c r="J82" s="41"/>
      <c r="K82" s="42"/>
      <c r="L82" s="41">
        <v>2061467</v>
      </c>
      <c r="M82" s="45">
        <v>3</v>
      </c>
      <c r="N82" s="44"/>
      <c r="O82" s="45"/>
      <c r="P82" s="44"/>
      <c r="Q82" s="45"/>
      <c r="R82" s="44"/>
      <c r="S82" s="97"/>
    </row>
    <row r="83" spans="1:19" x14ac:dyDescent="0.2">
      <c r="A83" s="102" t="s">
        <v>102</v>
      </c>
      <c r="B83" s="31">
        <f t="shared" si="11"/>
        <v>914286</v>
      </c>
      <c r="C83" s="98"/>
      <c r="D83" s="41"/>
      <c r="E83" s="42"/>
      <c r="F83" s="40"/>
      <c r="G83" s="41"/>
      <c r="H83" s="42"/>
      <c r="I83" s="40">
        <v>48218000</v>
      </c>
      <c r="J83" s="41">
        <v>914286</v>
      </c>
      <c r="K83" s="42">
        <v>1</v>
      </c>
      <c r="L83" s="41"/>
      <c r="M83" s="45"/>
      <c r="N83" s="41">
        <v>914286</v>
      </c>
      <c r="O83" s="45">
        <v>1</v>
      </c>
      <c r="P83" s="44"/>
      <c r="Q83" s="45"/>
      <c r="R83" s="44"/>
      <c r="S83" s="97"/>
    </row>
    <row r="84" spans="1:19" x14ac:dyDescent="0.2">
      <c r="A84" s="102" t="s">
        <v>102</v>
      </c>
      <c r="B84" s="31">
        <f t="shared" si="12"/>
        <v>925714</v>
      </c>
      <c r="C84" s="40">
        <v>38000000</v>
      </c>
      <c r="D84" s="41">
        <v>925714</v>
      </c>
      <c r="E84" s="42">
        <v>1</v>
      </c>
      <c r="F84" s="98"/>
      <c r="G84" s="41"/>
      <c r="H84" s="42"/>
      <c r="I84" s="40"/>
      <c r="J84" s="41"/>
      <c r="K84" s="42"/>
      <c r="L84" s="41">
        <v>925714</v>
      </c>
      <c r="M84" s="45">
        <v>1</v>
      </c>
      <c r="N84" s="44"/>
      <c r="O84" s="45"/>
      <c r="P84" s="44"/>
      <c r="Q84" s="45"/>
      <c r="R84" s="44"/>
      <c r="S84" s="97"/>
    </row>
    <row r="85" spans="1:19" x14ac:dyDescent="0.2">
      <c r="A85" s="102" t="s">
        <v>102</v>
      </c>
      <c r="B85" s="31">
        <f t="shared" si="13"/>
        <v>248000</v>
      </c>
      <c r="C85" s="98"/>
      <c r="D85" s="41"/>
      <c r="E85" s="42"/>
      <c r="F85" s="40"/>
      <c r="G85" s="41"/>
      <c r="H85" s="42"/>
      <c r="I85" s="40" t="s">
        <v>106</v>
      </c>
      <c r="J85" s="41">
        <v>248000</v>
      </c>
      <c r="K85" s="42">
        <v>1</v>
      </c>
      <c r="L85" s="41"/>
      <c r="M85" s="45"/>
      <c r="N85" s="41">
        <v>248000</v>
      </c>
      <c r="O85" s="45">
        <v>1</v>
      </c>
      <c r="P85" s="41"/>
      <c r="Q85" s="45"/>
      <c r="R85" s="44"/>
      <c r="S85" s="97"/>
    </row>
    <row r="86" spans="1:19" x14ac:dyDescent="0.2">
      <c r="A86" s="102" t="s">
        <v>102</v>
      </c>
      <c r="B86" s="31">
        <f t="shared" si="13"/>
        <v>846323</v>
      </c>
      <c r="C86" s="40">
        <v>38510000</v>
      </c>
      <c r="D86" s="41">
        <v>846323</v>
      </c>
      <c r="E86" s="42">
        <v>3</v>
      </c>
      <c r="F86" s="98"/>
      <c r="G86" s="41"/>
      <c r="H86" s="42"/>
      <c r="I86" s="40"/>
      <c r="J86" s="41"/>
      <c r="K86" s="42"/>
      <c r="L86" s="41">
        <v>846323</v>
      </c>
      <c r="M86" s="45">
        <v>3</v>
      </c>
      <c r="N86" s="44"/>
      <c r="O86" s="45"/>
      <c r="P86" s="44"/>
      <c r="Q86" s="45"/>
      <c r="R86" s="44"/>
      <c r="S86" s="97"/>
    </row>
    <row r="87" spans="1:19" x14ac:dyDescent="0.2">
      <c r="A87" s="102" t="s">
        <v>102</v>
      </c>
      <c r="B87" s="31">
        <f t="shared" si="14"/>
        <v>571428</v>
      </c>
      <c r="C87" s="40">
        <v>38433100</v>
      </c>
      <c r="D87" s="41">
        <v>571428</v>
      </c>
      <c r="E87" s="42">
        <v>1</v>
      </c>
      <c r="F87" s="40"/>
      <c r="G87" s="41"/>
      <c r="H87" s="42"/>
      <c r="I87" s="98"/>
      <c r="J87" s="41"/>
      <c r="K87" s="42"/>
      <c r="L87" s="41">
        <v>571428</v>
      </c>
      <c r="M87" s="45">
        <v>1</v>
      </c>
      <c r="N87" s="44"/>
      <c r="O87" s="45"/>
      <c r="P87" s="44"/>
      <c r="Q87" s="45"/>
      <c r="R87" s="44"/>
      <c r="S87" s="97"/>
    </row>
    <row r="88" spans="1:19" x14ac:dyDescent="0.2">
      <c r="A88" s="38" t="s">
        <v>102</v>
      </c>
      <c r="B88" s="31">
        <f t="shared" si="14"/>
        <v>277714</v>
      </c>
      <c r="C88" s="40">
        <v>38400000</v>
      </c>
      <c r="D88" s="41">
        <v>277714</v>
      </c>
      <c r="E88" s="42">
        <v>1</v>
      </c>
      <c r="F88" s="40"/>
      <c r="G88" s="41"/>
      <c r="H88" s="42"/>
      <c r="I88" s="40"/>
      <c r="J88" s="41"/>
      <c r="K88" s="42"/>
      <c r="L88" s="41"/>
      <c r="M88" s="45"/>
      <c r="N88" s="44"/>
      <c r="O88" s="45"/>
      <c r="P88" s="44"/>
      <c r="Q88" s="45"/>
      <c r="R88" s="41">
        <v>277714</v>
      </c>
      <c r="S88" s="42">
        <v>1</v>
      </c>
    </row>
    <row r="89" spans="1:19" x14ac:dyDescent="0.2">
      <c r="A89" s="38" t="s">
        <v>102</v>
      </c>
      <c r="B89" s="31">
        <f t="shared" ref="B89:B90" si="18">D89+G89+J89</f>
        <v>480000</v>
      </c>
      <c r="C89" s="40">
        <v>38511000</v>
      </c>
      <c r="D89" s="41">
        <v>480000</v>
      </c>
      <c r="E89" s="42">
        <v>1</v>
      </c>
      <c r="F89" s="98"/>
      <c r="G89" s="41"/>
      <c r="H89" s="42"/>
      <c r="I89" s="98"/>
      <c r="J89" s="41"/>
      <c r="K89" s="42"/>
      <c r="L89" s="41">
        <v>480000</v>
      </c>
      <c r="M89" s="45">
        <v>1</v>
      </c>
      <c r="N89" s="44"/>
      <c r="O89" s="45"/>
      <c r="P89" s="44"/>
      <c r="Q89" s="45"/>
      <c r="R89" s="44"/>
      <c r="S89" s="97"/>
    </row>
    <row r="90" spans="1:19" x14ac:dyDescent="0.2">
      <c r="A90" s="38" t="s">
        <v>102</v>
      </c>
      <c r="B90" s="31">
        <f t="shared" si="18"/>
        <v>1082857</v>
      </c>
      <c r="C90" s="40"/>
      <c r="D90" s="41"/>
      <c r="E90" s="42"/>
      <c r="F90" s="40">
        <v>72212100</v>
      </c>
      <c r="G90" s="41">
        <v>1082857</v>
      </c>
      <c r="H90" s="42">
        <v>1</v>
      </c>
      <c r="I90" s="43"/>
      <c r="J90" s="41"/>
      <c r="K90" s="42"/>
      <c r="L90" s="41">
        <v>1082857</v>
      </c>
      <c r="M90" s="45">
        <v>1</v>
      </c>
      <c r="N90" s="44"/>
      <c r="O90" s="45"/>
      <c r="P90" s="44"/>
      <c r="Q90" s="45"/>
      <c r="R90" s="44"/>
      <c r="S90" s="97"/>
    </row>
    <row r="91" spans="1:19" x14ac:dyDescent="0.2">
      <c r="A91" s="38" t="s">
        <v>102</v>
      </c>
      <c r="B91" s="31">
        <f t="shared" ref="B91" si="19">SUM(D91+G91+J91)</f>
        <v>388800</v>
      </c>
      <c r="C91" s="98"/>
      <c r="D91" s="41"/>
      <c r="E91" s="42"/>
      <c r="F91" s="40">
        <v>50332000</v>
      </c>
      <c r="G91" s="41">
        <v>388800</v>
      </c>
      <c r="H91" s="42">
        <v>1</v>
      </c>
      <c r="I91" s="43"/>
      <c r="J91" s="41"/>
      <c r="K91" s="42"/>
      <c r="L91" s="41">
        <v>388800</v>
      </c>
      <c r="M91" s="45">
        <v>1</v>
      </c>
      <c r="N91" s="44"/>
      <c r="O91" s="45"/>
      <c r="P91" s="44"/>
      <c r="Q91" s="45"/>
      <c r="R91" s="44"/>
      <c r="S91" s="97"/>
    </row>
    <row r="92" spans="1:19" x14ac:dyDescent="0.2">
      <c r="A92" s="38" t="s">
        <v>102</v>
      </c>
      <c r="B92" s="31">
        <f t="shared" ref="B92:B93" si="20">D92+G92+J92</f>
        <v>1200000</v>
      </c>
      <c r="C92" s="40">
        <v>33141000</v>
      </c>
      <c r="D92" s="41">
        <v>1200000</v>
      </c>
      <c r="E92" s="42">
        <v>1</v>
      </c>
      <c r="F92" s="40"/>
      <c r="G92" s="41"/>
      <c r="H92" s="42"/>
      <c r="I92" s="43"/>
      <c r="J92" s="41"/>
      <c r="K92" s="42"/>
      <c r="L92" s="41">
        <v>1200000</v>
      </c>
      <c r="M92" s="45">
        <v>1</v>
      </c>
      <c r="N92" s="44"/>
      <c r="O92" s="45"/>
      <c r="P92" s="44"/>
      <c r="Q92" s="45"/>
      <c r="R92" s="44"/>
      <c r="S92" s="97"/>
    </row>
    <row r="93" spans="1:19" x14ac:dyDescent="0.2">
      <c r="A93" s="38" t="s">
        <v>102</v>
      </c>
      <c r="B93" s="31">
        <f t="shared" si="20"/>
        <v>357641</v>
      </c>
      <c r="C93" s="40"/>
      <c r="D93" s="41"/>
      <c r="E93" s="42"/>
      <c r="F93" s="40">
        <v>63120000</v>
      </c>
      <c r="G93" s="41">
        <v>357641</v>
      </c>
      <c r="H93" s="42">
        <v>1</v>
      </c>
      <c r="I93" s="43"/>
      <c r="J93" s="41"/>
      <c r="K93" s="42"/>
      <c r="L93" s="41">
        <v>357641</v>
      </c>
      <c r="M93" s="45">
        <v>1</v>
      </c>
      <c r="N93" s="44"/>
      <c r="O93" s="45"/>
      <c r="P93" s="44"/>
      <c r="Q93" s="45"/>
      <c r="R93" s="44"/>
      <c r="S93" s="97"/>
    </row>
    <row r="94" spans="1:19" x14ac:dyDescent="0.2">
      <c r="A94" s="38" t="s">
        <v>102</v>
      </c>
      <c r="B94" s="31">
        <f t="shared" ref="B94" si="21">SUM(D94+G94+J94)</f>
        <v>432370</v>
      </c>
      <c r="C94" s="40">
        <v>38220000</v>
      </c>
      <c r="D94" s="41">
        <v>432370</v>
      </c>
      <c r="E94" s="42">
        <v>1</v>
      </c>
      <c r="F94" s="98"/>
      <c r="G94" s="41"/>
      <c r="H94" s="42"/>
      <c r="I94" s="43"/>
      <c r="J94" s="41"/>
      <c r="K94" s="42"/>
      <c r="L94" s="41">
        <v>432370</v>
      </c>
      <c r="M94" s="45">
        <v>1</v>
      </c>
      <c r="N94" s="44"/>
      <c r="O94" s="45"/>
      <c r="P94" s="44"/>
      <c r="Q94" s="45"/>
      <c r="R94" s="44"/>
      <c r="S94" s="97"/>
    </row>
    <row r="95" spans="1:19" x14ac:dyDescent="0.2">
      <c r="A95" s="38" t="s">
        <v>102</v>
      </c>
      <c r="B95" s="31">
        <f t="shared" ref="B95:B96" si="22">D95+G95+J95</f>
        <v>227828</v>
      </c>
      <c r="C95" s="40">
        <v>33111000</v>
      </c>
      <c r="D95" s="41">
        <v>227828</v>
      </c>
      <c r="E95" s="42">
        <v>1</v>
      </c>
      <c r="F95" s="40"/>
      <c r="G95" s="41"/>
      <c r="H95" s="42"/>
      <c r="I95" s="43"/>
      <c r="J95" s="41"/>
      <c r="K95" s="42"/>
      <c r="L95" s="41">
        <v>227828</v>
      </c>
      <c r="M95" s="45">
        <v>1</v>
      </c>
      <c r="N95" s="44"/>
      <c r="O95" s="45"/>
      <c r="P95" s="44"/>
      <c r="Q95" s="45"/>
      <c r="R95" s="44"/>
      <c r="S95" s="97"/>
    </row>
    <row r="96" spans="1:19" x14ac:dyDescent="0.2">
      <c r="A96" s="38" t="s">
        <v>102</v>
      </c>
      <c r="B96" s="31">
        <f t="shared" si="22"/>
        <v>1323894</v>
      </c>
      <c r="C96" s="40">
        <v>30234600</v>
      </c>
      <c r="D96" s="41">
        <v>1323894</v>
      </c>
      <c r="E96" s="42">
        <v>1</v>
      </c>
      <c r="F96" s="98"/>
      <c r="G96" s="41"/>
      <c r="H96" s="42"/>
      <c r="I96" s="43"/>
      <c r="J96" s="41"/>
      <c r="K96" s="42"/>
      <c r="L96" s="41">
        <v>1323894</v>
      </c>
      <c r="M96" s="41">
        <v>1</v>
      </c>
      <c r="N96" s="45"/>
      <c r="O96" s="45"/>
      <c r="P96" s="44"/>
      <c r="Q96" s="45"/>
      <c r="R96" s="44"/>
      <c r="S96" s="97"/>
    </row>
    <row r="97" spans="1:19" x14ac:dyDescent="0.2">
      <c r="A97" s="38" t="s">
        <v>102</v>
      </c>
      <c r="B97" s="31">
        <f t="shared" ref="B97" si="23">SUM(D97+G97+J97)</f>
        <v>616457</v>
      </c>
      <c r="C97" s="40" t="s">
        <v>107</v>
      </c>
      <c r="D97" s="41">
        <v>616457</v>
      </c>
      <c r="E97" s="42">
        <v>1</v>
      </c>
      <c r="F97" s="40"/>
      <c r="G97" s="41"/>
      <c r="H97" s="42"/>
      <c r="I97" s="40"/>
      <c r="J97" s="41"/>
      <c r="K97" s="42"/>
      <c r="L97" s="41">
        <v>616457</v>
      </c>
      <c r="M97" s="45">
        <v>1</v>
      </c>
      <c r="N97" s="44"/>
      <c r="O97" s="45"/>
      <c r="P97" s="44"/>
      <c r="Q97" s="45"/>
      <c r="R97" s="44"/>
      <c r="S97" s="97"/>
    </row>
    <row r="98" spans="1:19" x14ac:dyDescent="0.2">
      <c r="A98" s="38" t="s">
        <v>102</v>
      </c>
      <c r="B98" s="31">
        <f t="shared" ref="B98:B99" si="24">D98+G98+J98</f>
        <v>150206</v>
      </c>
      <c r="C98" s="40">
        <v>39121000</v>
      </c>
      <c r="D98" s="41">
        <v>150206</v>
      </c>
      <c r="E98" s="42">
        <v>1</v>
      </c>
      <c r="F98" s="40"/>
      <c r="G98" s="41"/>
      <c r="H98" s="42"/>
      <c r="I98" s="98"/>
      <c r="J98" s="41"/>
      <c r="K98" s="42"/>
      <c r="L98" s="41">
        <v>150206</v>
      </c>
      <c r="M98" s="45">
        <v>1</v>
      </c>
      <c r="N98" s="44"/>
      <c r="O98" s="45"/>
      <c r="P98" s="44"/>
      <c r="Q98" s="45"/>
      <c r="R98" s="44"/>
      <c r="S98" s="97"/>
    </row>
    <row r="99" spans="1:19" x14ac:dyDescent="0.2">
      <c r="A99" s="38" t="s">
        <v>102</v>
      </c>
      <c r="B99" s="31">
        <f t="shared" si="24"/>
        <v>362406</v>
      </c>
      <c r="C99" s="40">
        <v>39130000</v>
      </c>
      <c r="D99" s="41">
        <v>362406</v>
      </c>
      <c r="E99" s="42">
        <v>1</v>
      </c>
      <c r="F99" s="98"/>
      <c r="G99" s="41"/>
      <c r="H99" s="42"/>
      <c r="I99" s="40"/>
      <c r="J99" s="41"/>
      <c r="K99" s="42"/>
      <c r="L99" s="41">
        <v>362406</v>
      </c>
      <c r="M99" s="45">
        <v>1</v>
      </c>
      <c r="N99" s="44"/>
      <c r="O99" s="45"/>
      <c r="P99" s="44"/>
      <c r="Q99" s="45"/>
      <c r="R99" s="44"/>
      <c r="S99" s="97"/>
    </row>
    <row r="100" spans="1:19" x14ac:dyDescent="0.2">
      <c r="A100" s="38" t="s">
        <v>102</v>
      </c>
      <c r="B100" s="31">
        <f t="shared" ref="B100:B101" si="25">SUM(D100+G100+J100)</f>
        <v>241366</v>
      </c>
      <c r="C100" s="40">
        <v>31711300</v>
      </c>
      <c r="D100" s="41">
        <v>241366</v>
      </c>
      <c r="E100" s="42">
        <v>1</v>
      </c>
      <c r="F100" s="40"/>
      <c r="G100" s="41"/>
      <c r="H100" s="42"/>
      <c r="I100" s="98"/>
      <c r="J100" s="41"/>
      <c r="K100" s="42"/>
      <c r="L100" s="41">
        <v>241366</v>
      </c>
      <c r="M100" s="45">
        <v>1</v>
      </c>
      <c r="N100" s="44"/>
      <c r="O100" s="45"/>
      <c r="P100" s="44"/>
      <c r="Q100" s="45"/>
      <c r="R100" s="44"/>
      <c r="S100" s="97"/>
    </row>
    <row r="101" spans="1:19" x14ac:dyDescent="0.2">
      <c r="A101" s="38" t="s">
        <v>102</v>
      </c>
      <c r="B101" s="31">
        <f t="shared" si="25"/>
        <v>327866</v>
      </c>
      <c r="C101" s="98"/>
      <c r="D101" s="41"/>
      <c r="E101" s="42"/>
      <c r="F101" s="98"/>
      <c r="G101" s="41"/>
      <c r="H101" s="42"/>
      <c r="I101" s="40">
        <v>48500000</v>
      </c>
      <c r="J101" s="41">
        <v>327866</v>
      </c>
      <c r="K101" s="42">
        <v>1</v>
      </c>
      <c r="L101" s="41">
        <v>327866</v>
      </c>
      <c r="M101" s="45">
        <v>1</v>
      </c>
      <c r="N101" s="44"/>
      <c r="O101" s="45"/>
      <c r="P101" s="44"/>
      <c r="Q101" s="45"/>
      <c r="R101" s="44"/>
      <c r="S101" s="97"/>
    </row>
    <row r="102" spans="1:19" x14ac:dyDescent="0.2">
      <c r="A102" s="38" t="s">
        <v>103</v>
      </c>
      <c r="B102" s="31">
        <f t="shared" ref="B102" si="26">D102+G102+J102</f>
        <v>2210986</v>
      </c>
      <c r="C102" s="40">
        <v>34000000</v>
      </c>
      <c r="D102" s="41">
        <v>2210986</v>
      </c>
      <c r="E102" s="42">
        <v>1</v>
      </c>
      <c r="F102" s="40"/>
      <c r="G102" s="41"/>
      <c r="H102" s="42"/>
      <c r="I102" s="98"/>
      <c r="J102" s="41"/>
      <c r="K102" s="42"/>
      <c r="L102" s="44"/>
      <c r="M102" s="45"/>
      <c r="N102" s="41">
        <v>2210986</v>
      </c>
      <c r="O102" s="45">
        <v>1</v>
      </c>
      <c r="P102" s="44"/>
      <c r="Q102" s="45"/>
      <c r="R102" s="44"/>
      <c r="S102" s="97"/>
    </row>
    <row r="103" spans="1:19" ht="13.5" thickBot="1" x14ac:dyDescent="0.25">
      <c r="A103" s="38"/>
      <c r="B103" s="39">
        <f t="shared" ref="B103" si="27">SUM(D103+G103+J103)</f>
        <v>0</v>
      </c>
      <c r="C103" s="98"/>
      <c r="D103" s="41"/>
      <c r="E103" s="42"/>
      <c r="F103" s="43"/>
      <c r="G103" s="44"/>
      <c r="H103" s="42"/>
      <c r="I103" s="40"/>
      <c r="J103" s="41"/>
      <c r="K103" s="42"/>
      <c r="L103" s="44"/>
      <c r="M103" s="45"/>
      <c r="N103" s="44"/>
      <c r="O103" s="45"/>
      <c r="P103" s="44"/>
      <c r="Q103" s="45"/>
      <c r="R103" s="44"/>
      <c r="S103" s="46"/>
    </row>
    <row r="104" spans="1:19" ht="21" customHeight="1" thickBot="1" x14ac:dyDescent="0.25">
      <c r="A104" s="47" t="s">
        <v>0</v>
      </c>
      <c r="B104" s="48">
        <f>SUM(B10,B11,B12,B13,B14,B15,B16,B17,B18,B19,B20,B21,B22,B23,B24,B25,B26,B27,B28,B29,B30,B31,B32,B33,B34,B35,B36,B37,B38,B39,B40,B41,B42,B43,B44,B45,B46,B47,B48,B49,B50,B51,B52,B53,B54,B55,B56,B57,B58,B59,B60,B61,B62,B63,B64,B65,B66,B67,B68,B69,B70,B71,B72,B73,B74,B75,B76,B77,B78,B79,B80,B81,B82,B83,B84,B85,B86,B87,B88,B89,B90,B91,B92,B93,B94,B95,B96,B97,B98,B99,B100,B101,B102)</f>
        <v>105140952.37142858</v>
      </c>
      <c r="C104" s="49"/>
      <c r="D104" s="50">
        <f>SUM(D10:D103)</f>
        <v>27863145</v>
      </c>
      <c r="E104" s="51">
        <f>SUM(E10:E103)</f>
        <v>45</v>
      </c>
      <c r="F104" s="52"/>
      <c r="G104" s="53">
        <f>SUM(G10:G103)</f>
        <v>59923961.371428572</v>
      </c>
      <c r="H104" s="51">
        <f>SUM(H10:H103)</f>
        <v>73</v>
      </c>
      <c r="I104" s="52"/>
      <c r="J104" s="53">
        <f t="shared" ref="J104:S104" si="28">SUM(J10:J103)</f>
        <v>17353846</v>
      </c>
      <c r="K104" s="54">
        <f t="shared" si="28"/>
        <v>16</v>
      </c>
      <c r="L104" s="53">
        <f t="shared" si="28"/>
        <v>100824797.37142858</v>
      </c>
      <c r="M104" s="55">
        <f t="shared" si="28"/>
        <v>127</v>
      </c>
      <c r="N104" s="53">
        <f t="shared" si="28"/>
        <v>3764155</v>
      </c>
      <c r="O104" s="55">
        <f t="shared" si="28"/>
        <v>5</v>
      </c>
      <c r="P104" s="53">
        <f t="shared" si="28"/>
        <v>0</v>
      </c>
      <c r="Q104" s="55">
        <f t="shared" si="28"/>
        <v>0</v>
      </c>
      <c r="R104" s="53">
        <f t="shared" si="28"/>
        <v>552000</v>
      </c>
      <c r="S104" s="56">
        <f t="shared" si="28"/>
        <v>2</v>
      </c>
    </row>
    <row r="105" spans="1:19" x14ac:dyDescent="0.2">
      <c r="B105" s="99"/>
    </row>
    <row r="106" spans="1:19" x14ac:dyDescent="0.2">
      <c r="B106" s="4"/>
      <c r="D106" s="4">
        <f>SUM(B105:B112)</f>
        <v>0</v>
      </c>
    </row>
    <row r="107" spans="1:19" x14ac:dyDescent="0.2">
      <c r="B107" s="4"/>
      <c r="D107" s="4"/>
    </row>
    <row r="108" spans="1:19" x14ac:dyDescent="0.2">
      <c r="B108" s="4"/>
      <c r="D108" s="4"/>
    </row>
    <row r="109" spans="1:19" x14ac:dyDescent="0.2">
      <c r="B109" s="4"/>
      <c r="D109" s="4"/>
    </row>
    <row r="110" spans="1:19" x14ac:dyDescent="0.2">
      <c r="B110" s="4"/>
      <c r="D110" s="4"/>
    </row>
    <row r="111" spans="1:19" x14ac:dyDescent="0.2">
      <c r="B111" s="4"/>
      <c r="D111" s="4"/>
    </row>
    <row r="112" spans="1:19" x14ac:dyDescent="0.2">
      <c r="B112" s="4"/>
      <c r="D112" s="4"/>
    </row>
    <row r="113" spans="2:4" x14ac:dyDescent="0.2">
      <c r="B113" s="4"/>
      <c r="D113" s="4"/>
    </row>
    <row r="114" spans="2:4" x14ac:dyDescent="0.2">
      <c r="B114" s="4"/>
      <c r="D114" s="4"/>
    </row>
    <row r="115" spans="2:4" x14ac:dyDescent="0.2">
      <c r="B115" s="4"/>
    </row>
    <row r="116" spans="2:4" x14ac:dyDescent="0.2">
      <c r="B116" s="4"/>
    </row>
    <row r="117" spans="2:4" x14ac:dyDescent="0.2">
      <c r="B117" s="4"/>
    </row>
    <row r="118" spans="2:4" x14ac:dyDescent="0.2">
      <c r="B118" s="4"/>
    </row>
  </sheetData>
  <dataConsolidate/>
  <mergeCells count="4">
    <mergeCell ref="C8:E8"/>
    <mergeCell ref="F8:H8"/>
    <mergeCell ref="I8:K8"/>
    <mergeCell ref="L8:S8"/>
  </mergeCells>
  <pageMargins left="0.35433070866141736" right="0.35433070866141736" top="0.51181102362204722" bottom="0.59055118110236227" header="0.31496062992125984" footer="0.31496062992125984"/>
  <pageSetup paperSize="9" scale="54" firstPageNumber="0" fitToHeight="0" orientation="landscape" r:id="rId1"/>
  <headerFooter differentFirst="1">
    <oddHeader>&amp;L&amp;11&amp;UStatistique ventilées par entités acheteuses (suite)&amp;COMC - Statistique 2011 (Suisse)</oddHeader>
    <oddFooter>&amp;Cpage &amp;P / &amp;N</oddFooter>
    <firstHeader xml:space="preserve">&amp;C&amp;12Statistique - OMC / WTO - Statistik 2015&amp;10&amp;K000000
</firstHeader>
    <firstFooter>&amp;C&amp;P / &amp;N</firstFooter>
  </headerFooter>
  <ignoredErrors>
    <ignoredError sqref="B13:B34 B80:B102 B78 B36:B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Zeros="0" view="pageLayout" zoomScaleNormal="100" workbookViewId="0">
      <selection activeCell="A3" sqref="A3:C4"/>
    </sheetView>
  </sheetViews>
  <sheetFormatPr baseColWidth="10" defaultRowHeight="12.75" x14ac:dyDescent="0.2"/>
  <cols>
    <col min="1" max="1" width="49.85546875" customWidth="1"/>
    <col min="2" max="2" width="15.140625" customWidth="1"/>
    <col min="3" max="3" width="26.7109375" customWidth="1"/>
    <col min="4" max="8" width="12.7109375" customWidth="1"/>
    <col min="254" max="254" width="28.7109375" customWidth="1"/>
    <col min="255" max="255" width="14" customWidth="1"/>
    <col min="256" max="264" width="12.7109375" customWidth="1"/>
    <col min="510" max="510" width="28.7109375" customWidth="1"/>
    <col min="511" max="511" width="14" customWidth="1"/>
    <col min="512" max="520" width="12.7109375" customWidth="1"/>
    <col min="766" max="766" width="28.7109375" customWidth="1"/>
    <col min="767" max="767" width="14" customWidth="1"/>
    <col min="768" max="776" width="12.7109375" customWidth="1"/>
    <col min="1022" max="1022" width="28.7109375" customWidth="1"/>
    <col min="1023" max="1023" width="14" customWidth="1"/>
    <col min="1024" max="1032" width="12.7109375" customWidth="1"/>
    <col min="1278" max="1278" width="28.7109375" customWidth="1"/>
    <col min="1279" max="1279" width="14" customWidth="1"/>
    <col min="1280" max="1288" width="12.7109375" customWidth="1"/>
    <col min="1534" max="1534" width="28.7109375" customWidth="1"/>
    <col min="1535" max="1535" width="14" customWidth="1"/>
    <col min="1536" max="1544" width="12.7109375" customWidth="1"/>
    <col min="1790" max="1790" width="28.7109375" customWidth="1"/>
    <col min="1791" max="1791" width="14" customWidth="1"/>
    <col min="1792" max="1800" width="12.7109375" customWidth="1"/>
    <col min="2046" max="2046" width="28.7109375" customWidth="1"/>
    <col min="2047" max="2047" width="14" customWidth="1"/>
    <col min="2048" max="2056" width="12.7109375" customWidth="1"/>
    <col min="2302" max="2302" width="28.7109375" customWidth="1"/>
    <col min="2303" max="2303" width="14" customWidth="1"/>
    <col min="2304" max="2312" width="12.7109375" customWidth="1"/>
    <col min="2558" max="2558" width="28.7109375" customWidth="1"/>
    <col min="2559" max="2559" width="14" customWidth="1"/>
    <col min="2560" max="2568" width="12.7109375" customWidth="1"/>
    <col min="2814" max="2814" width="28.7109375" customWidth="1"/>
    <col min="2815" max="2815" width="14" customWidth="1"/>
    <col min="2816" max="2824" width="12.7109375" customWidth="1"/>
    <col min="3070" max="3070" width="28.7109375" customWidth="1"/>
    <col min="3071" max="3071" width="14" customWidth="1"/>
    <col min="3072" max="3080" width="12.7109375" customWidth="1"/>
    <col min="3326" max="3326" width="28.7109375" customWidth="1"/>
    <col min="3327" max="3327" width="14" customWidth="1"/>
    <col min="3328" max="3336" width="12.7109375" customWidth="1"/>
    <col min="3582" max="3582" width="28.7109375" customWidth="1"/>
    <col min="3583" max="3583" width="14" customWidth="1"/>
    <col min="3584" max="3592" width="12.7109375" customWidth="1"/>
    <col min="3838" max="3838" width="28.7109375" customWidth="1"/>
    <col min="3839" max="3839" width="14" customWidth="1"/>
    <col min="3840" max="3848" width="12.7109375" customWidth="1"/>
    <col min="4094" max="4094" width="28.7109375" customWidth="1"/>
    <col min="4095" max="4095" width="14" customWidth="1"/>
    <col min="4096" max="4104" width="12.7109375" customWidth="1"/>
    <col min="4350" max="4350" width="28.7109375" customWidth="1"/>
    <col min="4351" max="4351" width="14" customWidth="1"/>
    <col min="4352" max="4360" width="12.7109375" customWidth="1"/>
    <col min="4606" max="4606" width="28.7109375" customWidth="1"/>
    <col min="4607" max="4607" width="14" customWidth="1"/>
    <col min="4608" max="4616" width="12.7109375" customWidth="1"/>
    <col min="4862" max="4862" width="28.7109375" customWidth="1"/>
    <col min="4863" max="4863" width="14" customWidth="1"/>
    <col min="4864" max="4872" width="12.7109375" customWidth="1"/>
    <col min="5118" max="5118" width="28.7109375" customWidth="1"/>
    <col min="5119" max="5119" width="14" customWidth="1"/>
    <col min="5120" max="5128" width="12.7109375" customWidth="1"/>
    <col min="5374" max="5374" width="28.7109375" customWidth="1"/>
    <col min="5375" max="5375" width="14" customWidth="1"/>
    <col min="5376" max="5384" width="12.7109375" customWidth="1"/>
    <col min="5630" max="5630" width="28.7109375" customWidth="1"/>
    <col min="5631" max="5631" width="14" customWidth="1"/>
    <col min="5632" max="5640" width="12.7109375" customWidth="1"/>
    <col min="5886" max="5886" width="28.7109375" customWidth="1"/>
    <col min="5887" max="5887" width="14" customWidth="1"/>
    <col min="5888" max="5896" width="12.7109375" customWidth="1"/>
    <col min="6142" max="6142" width="28.7109375" customWidth="1"/>
    <col min="6143" max="6143" width="14" customWidth="1"/>
    <col min="6144" max="6152" width="12.7109375" customWidth="1"/>
    <col min="6398" max="6398" width="28.7109375" customWidth="1"/>
    <col min="6399" max="6399" width="14" customWidth="1"/>
    <col min="6400" max="6408" width="12.7109375" customWidth="1"/>
    <col min="6654" max="6654" width="28.7109375" customWidth="1"/>
    <col min="6655" max="6655" width="14" customWidth="1"/>
    <col min="6656" max="6664" width="12.7109375" customWidth="1"/>
    <col min="6910" max="6910" width="28.7109375" customWidth="1"/>
    <col min="6911" max="6911" width="14" customWidth="1"/>
    <col min="6912" max="6920" width="12.7109375" customWidth="1"/>
    <col min="7166" max="7166" width="28.7109375" customWidth="1"/>
    <col min="7167" max="7167" width="14" customWidth="1"/>
    <col min="7168" max="7176" width="12.7109375" customWidth="1"/>
    <col min="7422" max="7422" width="28.7109375" customWidth="1"/>
    <col min="7423" max="7423" width="14" customWidth="1"/>
    <col min="7424" max="7432" width="12.7109375" customWidth="1"/>
    <col min="7678" max="7678" width="28.7109375" customWidth="1"/>
    <col min="7679" max="7679" width="14" customWidth="1"/>
    <col min="7680" max="7688" width="12.7109375" customWidth="1"/>
    <col min="7934" max="7934" width="28.7109375" customWidth="1"/>
    <col min="7935" max="7935" width="14" customWidth="1"/>
    <col min="7936" max="7944" width="12.7109375" customWidth="1"/>
    <col min="8190" max="8190" width="28.7109375" customWidth="1"/>
    <col min="8191" max="8191" width="14" customWidth="1"/>
    <col min="8192" max="8200" width="12.7109375" customWidth="1"/>
    <col min="8446" max="8446" width="28.7109375" customWidth="1"/>
    <col min="8447" max="8447" width="14" customWidth="1"/>
    <col min="8448" max="8456" width="12.7109375" customWidth="1"/>
    <col min="8702" max="8702" width="28.7109375" customWidth="1"/>
    <col min="8703" max="8703" width="14" customWidth="1"/>
    <col min="8704" max="8712" width="12.7109375" customWidth="1"/>
    <col min="8958" max="8958" width="28.7109375" customWidth="1"/>
    <col min="8959" max="8959" width="14" customWidth="1"/>
    <col min="8960" max="8968" width="12.7109375" customWidth="1"/>
    <col min="9214" max="9214" width="28.7109375" customWidth="1"/>
    <col min="9215" max="9215" width="14" customWidth="1"/>
    <col min="9216" max="9224" width="12.7109375" customWidth="1"/>
    <col min="9470" max="9470" width="28.7109375" customWidth="1"/>
    <col min="9471" max="9471" width="14" customWidth="1"/>
    <col min="9472" max="9480" width="12.7109375" customWidth="1"/>
    <col min="9726" max="9726" width="28.7109375" customWidth="1"/>
    <col min="9727" max="9727" width="14" customWidth="1"/>
    <col min="9728" max="9736" width="12.7109375" customWidth="1"/>
    <col min="9982" max="9982" width="28.7109375" customWidth="1"/>
    <col min="9983" max="9983" width="14" customWidth="1"/>
    <col min="9984" max="9992" width="12.7109375" customWidth="1"/>
    <col min="10238" max="10238" width="28.7109375" customWidth="1"/>
    <col min="10239" max="10239" width="14" customWidth="1"/>
    <col min="10240" max="10248" width="12.7109375" customWidth="1"/>
    <col min="10494" max="10494" width="28.7109375" customWidth="1"/>
    <col min="10495" max="10495" width="14" customWidth="1"/>
    <col min="10496" max="10504" width="12.7109375" customWidth="1"/>
    <col min="10750" max="10750" width="28.7109375" customWidth="1"/>
    <col min="10751" max="10751" width="14" customWidth="1"/>
    <col min="10752" max="10760" width="12.7109375" customWidth="1"/>
    <col min="11006" max="11006" width="28.7109375" customWidth="1"/>
    <col min="11007" max="11007" width="14" customWidth="1"/>
    <col min="11008" max="11016" width="12.7109375" customWidth="1"/>
    <col min="11262" max="11262" width="28.7109375" customWidth="1"/>
    <col min="11263" max="11263" width="14" customWidth="1"/>
    <col min="11264" max="11272" width="12.7109375" customWidth="1"/>
    <col min="11518" max="11518" width="28.7109375" customWidth="1"/>
    <col min="11519" max="11519" width="14" customWidth="1"/>
    <col min="11520" max="11528" width="12.7109375" customWidth="1"/>
    <col min="11774" max="11774" width="28.7109375" customWidth="1"/>
    <col min="11775" max="11775" width="14" customWidth="1"/>
    <col min="11776" max="11784" width="12.7109375" customWidth="1"/>
    <col min="12030" max="12030" width="28.7109375" customWidth="1"/>
    <col min="12031" max="12031" width="14" customWidth="1"/>
    <col min="12032" max="12040" width="12.7109375" customWidth="1"/>
    <col min="12286" max="12286" width="28.7109375" customWidth="1"/>
    <col min="12287" max="12287" width="14" customWidth="1"/>
    <col min="12288" max="12296" width="12.7109375" customWidth="1"/>
    <col min="12542" max="12542" width="28.7109375" customWidth="1"/>
    <col min="12543" max="12543" width="14" customWidth="1"/>
    <col min="12544" max="12552" width="12.7109375" customWidth="1"/>
    <col min="12798" max="12798" width="28.7109375" customWidth="1"/>
    <col min="12799" max="12799" width="14" customWidth="1"/>
    <col min="12800" max="12808" width="12.7109375" customWidth="1"/>
    <col min="13054" max="13054" width="28.7109375" customWidth="1"/>
    <col min="13055" max="13055" width="14" customWidth="1"/>
    <col min="13056" max="13064" width="12.7109375" customWidth="1"/>
    <col min="13310" max="13310" width="28.7109375" customWidth="1"/>
    <col min="13311" max="13311" width="14" customWidth="1"/>
    <col min="13312" max="13320" width="12.7109375" customWidth="1"/>
    <col min="13566" max="13566" width="28.7109375" customWidth="1"/>
    <col min="13567" max="13567" width="14" customWidth="1"/>
    <col min="13568" max="13576" width="12.7109375" customWidth="1"/>
    <col min="13822" max="13822" width="28.7109375" customWidth="1"/>
    <col min="13823" max="13823" width="14" customWidth="1"/>
    <col min="13824" max="13832" width="12.7109375" customWidth="1"/>
    <col min="14078" max="14078" width="28.7109375" customWidth="1"/>
    <col min="14079" max="14079" width="14" customWidth="1"/>
    <col min="14080" max="14088" width="12.7109375" customWidth="1"/>
    <col min="14334" max="14334" width="28.7109375" customWidth="1"/>
    <col min="14335" max="14335" width="14" customWidth="1"/>
    <col min="14336" max="14344" width="12.7109375" customWidth="1"/>
    <col min="14590" max="14590" width="28.7109375" customWidth="1"/>
    <col min="14591" max="14591" width="14" customWidth="1"/>
    <col min="14592" max="14600" width="12.7109375" customWidth="1"/>
    <col min="14846" max="14846" width="28.7109375" customWidth="1"/>
    <col min="14847" max="14847" width="14" customWidth="1"/>
    <col min="14848" max="14856" width="12.7109375" customWidth="1"/>
    <col min="15102" max="15102" width="28.7109375" customWidth="1"/>
    <col min="15103" max="15103" width="14" customWidth="1"/>
    <col min="15104" max="15112" width="12.7109375" customWidth="1"/>
    <col min="15358" max="15358" width="28.7109375" customWidth="1"/>
    <col min="15359" max="15359" width="14" customWidth="1"/>
    <col min="15360" max="15368" width="12.7109375" customWidth="1"/>
    <col min="15614" max="15614" width="28.7109375" customWidth="1"/>
    <col min="15615" max="15615" width="14" customWidth="1"/>
    <col min="15616" max="15624" width="12.7109375" customWidth="1"/>
    <col min="15870" max="15870" width="28.7109375" customWidth="1"/>
    <col min="15871" max="15871" width="14" customWidth="1"/>
    <col min="15872" max="15880" width="12.7109375" customWidth="1"/>
    <col min="16126" max="16126" width="28.7109375" customWidth="1"/>
    <col min="16127" max="16127" width="14" customWidth="1"/>
    <col min="16128" max="16136" width="12.7109375" customWidth="1"/>
  </cols>
  <sheetData>
    <row r="1" spans="1:9" ht="15" x14ac:dyDescent="0.25">
      <c r="A1" s="57" t="s">
        <v>28</v>
      </c>
      <c r="B1" s="57"/>
      <c r="C1" s="4"/>
      <c r="D1" s="4"/>
      <c r="E1" s="4"/>
      <c r="F1" s="120"/>
      <c r="G1" s="120"/>
      <c r="H1" s="120"/>
      <c r="I1" s="58"/>
    </row>
    <row r="2" spans="1:9" x14ac:dyDescent="0.2">
      <c r="A2" s="58"/>
      <c r="B2" s="58"/>
      <c r="C2" s="4"/>
      <c r="D2" s="4"/>
      <c r="E2" s="4"/>
      <c r="F2" s="4"/>
      <c r="G2" s="4"/>
      <c r="H2" s="4"/>
      <c r="I2" s="58"/>
    </row>
    <row r="3" spans="1:9" ht="44.25" customHeight="1" x14ac:dyDescent="0.2">
      <c r="A3" s="123" t="s">
        <v>66</v>
      </c>
      <c r="B3" s="124"/>
      <c r="C3" s="124"/>
      <c r="D3" s="4"/>
      <c r="E3" s="4"/>
      <c r="F3" s="4"/>
      <c r="G3" s="4"/>
      <c r="H3" s="4"/>
      <c r="I3" s="58"/>
    </row>
    <row r="4" spans="1:9" ht="44.25" customHeight="1" x14ac:dyDescent="0.2">
      <c r="A4" s="125" t="s">
        <v>67</v>
      </c>
      <c r="B4" s="126"/>
      <c r="C4" s="126"/>
      <c r="D4" s="4"/>
      <c r="E4" s="4"/>
      <c r="F4" s="4"/>
      <c r="G4" s="4"/>
      <c r="H4" s="4"/>
      <c r="I4" s="58"/>
    </row>
    <row r="5" spans="1:9" ht="23.45" customHeight="1" thickBot="1" x14ac:dyDescent="0.25">
      <c r="A5" s="59"/>
      <c r="B5" s="59"/>
      <c r="C5" s="4"/>
      <c r="D5" s="121"/>
      <c r="E5" s="122"/>
      <c r="F5" s="121"/>
      <c r="G5" s="122"/>
      <c r="H5" s="122"/>
      <c r="I5" s="58"/>
    </row>
    <row r="6" spans="1:9" ht="51" customHeight="1" thickBot="1" x14ac:dyDescent="0.25">
      <c r="A6" s="60" t="s">
        <v>13</v>
      </c>
      <c r="B6" s="87" t="s">
        <v>14</v>
      </c>
      <c r="C6" s="61" t="s">
        <v>15</v>
      </c>
      <c r="D6" s="62"/>
      <c r="E6" s="62"/>
      <c r="F6" s="62"/>
      <c r="G6" s="62"/>
      <c r="H6" s="62"/>
      <c r="I6" s="58"/>
    </row>
    <row r="7" spans="1:9" ht="9.75" customHeight="1" x14ac:dyDescent="0.2">
      <c r="A7" s="63"/>
      <c r="B7" s="64"/>
      <c r="C7" s="65"/>
      <c r="D7" s="66"/>
      <c r="E7" s="67"/>
      <c r="F7" s="66"/>
      <c r="G7" s="67"/>
      <c r="H7" s="67"/>
      <c r="I7" s="58"/>
    </row>
    <row r="8" spans="1:9" ht="22.5" customHeight="1" x14ac:dyDescent="0.2">
      <c r="A8" s="68" t="s">
        <v>32</v>
      </c>
      <c r="B8" s="80">
        <v>58</v>
      </c>
      <c r="C8" s="69">
        <v>39933311</v>
      </c>
      <c r="D8" s="66"/>
      <c r="E8" s="67"/>
      <c r="F8" s="66"/>
      <c r="G8" s="67"/>
      <c r="H8" s="67"/>
      <c r="I8" s="58"/>
    </row>
    <row r="9" spans="1:9" ht="10.5" customHeight="1" x14ac:dyDescent="0.2">
      <c r="A9" s="63"/>
      <c r="B9" s="81"/>
      <c r="C9" s="65"/>
      <c r="D9" s="66"/>
      <c r="E9" s="67"/>
      <c r="F9" s="66"/>
      <c r="G9" s="67"/>
      <c r="H9" s="67"/>
      <c r="I9" s="58"/>
    </row>
    <row r="10" spans="1:9" s="75" customFormat="1" ht="20.25" customHeight="1" thickBot="1" x14ac:dyDescent="0.25">
      <c r="A10" s="70" t="s">
        <v>16</v>
      </c>
      <c r="B10" s="82">
        <f>SUM(B8)</f>
        <v>58</v>
      </c>
      <c r="C10" s="71">
        <f>SUM(C7:C8)</f>
        <v>39933311</v>
      </c>
      <c r="D10" s="72"/>
      <c r="E10" s="73"/>
      <c r="F10" s="72"/>
      <c r="G10" s="73"/>
      <c r="H10" s="73"/>
      <c r="I10" s="74"/>
    </row>
    <row r="11" spans="1:9" x14ac:dyDescent="0.2">
      <c r="A11" s="58"/>
      <c r="B11" s="58"/>
      <c r="C11" s="4"/>
      <c r="D11" s="4"/>
      <c r="E11" s="4"/>
      <c r="F11" s="4"/>
      <c r="G11" s="4"/>
      <c r="H11" s="4"/>
      <c r="I11" s="58"/>
    </row>
    <row r="12" spans="1:9" x14ac:dyDescent="0.2">
      <c r="A12" s="58"/>
      <c r="B12" s="58"/>
      <c r="C12" s="4"/>
      <c r="D12" s="4"/>
      <c r="E12" s="4"/>
      <c r="F12" s="4"/>
      <c r="G12" s="4"/>
      <c r="H12" s="4"/>
      <c r="I12" s="58"/>
    </row>
    <row r="13" spans="1:9" x14ac:dyDescent="0.2">
      <c r="A13" s="58"/>
      <c r="B13" s="58"/>
      <c r="C13" s="4"/>
      <c r="D13" s="4"/>
      <c r="E13" s="4"/>
      <c r="F13" s="4"/>
      <c r="G13" s="4"/>
      <c r="H13" s="4"/>
      <c r="I13" s="58"/>
    </row>
  </sheetData>
  <mergeCells count="5">
    <mergeCell ref="F1:H1"/>
    <mergeCell ref="D5:E5"/>
    <mergeCell ref="F5:H5"/>
    <mergeCell ref="A3:C3"/>
    <mergeCell ref="A4:C4"/>
  </mergeCells>
  <pageMargins left="0.70866141732283472" right="0.70866141732283472" top="0.55118110236220474" bottom="0.78740157480314965" header="0.31496062992125984" footer="0.31496062992125984"/>
  <pageSetup paperSize="9" scale="57" fitToHeight="0" orientation="portrait" r:id="rId1"/>
  <headerFooter>
    <oddHeader>&amp;C&amp;12Statistique - OMC / WTO - Statistik 2015</oddHeader>
    <oddFooter>&amp;Cpage &amp;P / &amp;N</oddFooter>
  </headerFooter>
  <rowBreaks count="1" manualBreakCount="1">
    <brk id="1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9"/>
  <sheetViews>
    <sheetView workbookViewId="0">
      <selection activeCell="B3" sqref="B3"/>
    </sheetView>
  </sheetViews>
  <sheetFormatPr baseColWidth="10" defaultRowHeight="12.75" x14ac:dyDescent="0.2"/>
  <sheetData>
    <row r="3" spans="2:5" x14ac:dyDescent="0.2">
      <c r="B3" s="78" t="s">
        <v>56</v>
      </c>
      <c r="E3" s="78" t="s">
        <v>58</v>
      </c>
    </row>
    <row r="4" spans="2:5" x14ac:dyDescent="0.2">
      <c r="B4" s="78" t="s">
        <v>29</v>
      </c>
      <c r="C4" s="78"/>
      <c r="E4" t="s">
        <v>29</v>
      </c>
    </row>
    <row r="5" spans="2:5" x14ac:dyDescent="0.2">
      <c r="B5" s="78" t="s">
        <v>30</v>
      </c>
      <c r="C5" s="78"/>
      <c r="E5" t="s">
        <v>30</v>
      </c>
    </row>
    <row r="6" spans="2:5" x14ac:dyDescent="0.2">
      <c r="B6" s="78" t="s">
        <v>31</v>
      </c>
      <c r="C6" s="78"/>
      <c r="E6" t="s">
        <v>31</v>
      </c>
    </row>
    <row r="7" spans="2:5" x14ac:dyDescent="0.2">
      <c r="B7" s="78" t="s">
        <v>32</v>
      </c>
      <c r="C7" s="78"/>
      <c r="E7" t="s">
        <v>32</v>
      </c>
    </row>
    <row r="8" spans="2:5" x14ac:dyDescent="0.2">
      <c r="B8" s="78" t="s">
        <v>33</v>
      </c>
      <c r="C8" s="78"/>
      <c r="E8" t="s">
        <v>33</v>
      </c>
    </row>
    <row r="9" spans="2:5" x14ac:dyDescent="0.2">
      <c r="B9" s="78" t="s">
        <v>34</v>
      </c>
      <c r="C9" s="78"/>
      <c r="E9" t="s">
        <v>34</v>
      </c>
    </row>
    <row r="10" spans="2:5" x14ac:dyDescent="0.2">
      <c r="B10" s="78" t="s">
        <v>35</v>
      </c>
      <c r="C10" s="78"/>
      <c r="E10" t="s">
        <v>35</v>
      </c>
    </row>
    <row r="11" spans="2:5" x14ac:dyDescent="0.2">
      <c r="B11" s="78" t="s">
        <v>36</v>
      </c>
      <c r="C11" s="78"/>
      <c r="E11" t="s">
        <v>36</v>
      </c>
    </row>
    <row r="12" spans="2:5" x14ac:dyDescent="0.2">
      <c r="B12" s="78" t="s">
        <v>37</v>
      </c>
      <c r="C12" s="78"/>
      <c r="E12" t="s">
        <v>37</v>
      </c>
    </row>
    <row r="13" spans="2:5" x14ac:dyDescent="0.2">
      <c r="B13" s="78" t="s">
        <v>38</v>
      </c>
      <c r="C13" s="78"/>
      <c r="E13" t="s">
        <v>38</v>
      </c>
    </row>
    <row r="14" spans="2:5" x14ac:dyDescent="0.2">
      <c r="B14" s="78" t="s">
        <v>39</v>
      </c>
      <c r="C14" s="78"/>
      <c r="E14" t="s">
        <v>39</v>
      </c>
    </row>
    <row r="15" spans="2:5" x14ac:dyDescent="0.2">
      <c r="B15" s="78" t="s">
        <v>40</v>
      </c>
      <c r="C15" s="78"/>
      <c r="E15" t="s">
        <v>40</v>
      </c>
    </row>
    <row r="16" spans="2:5" x14ac:dyDescent="0.2">
      <c r="B16" s="78" t="s">
        <v>41</v>
      </c>
      <c r="C16" s="78"/>
      <c r="E16" t="s">
        <v>41</v>
      </c>
    </row>
    <row r="17" spans="2:5" x14ac:dyDescent="0.2">
      <c r="B17" s="78" t="s">
        <v>42</v>
      </c>
      <c r="C17" s="78"/>
      <c r="E17" t="s">
        <v>42</v>
      </c>
    </row>
    <row r="18" spans="2:5" x14ac:dyDescent="0.2">
      <c r="B18" s="78" t="s">
        <v>43</v>
      </c>
      <c r="C18" s="78"/>
      <c r="E18" t="s">
        <v>43</v>
      </c>
    </row>
    <row r="19" spans="2:5" x14ac:dyDescent="0.2">
      <c r="B19" s="78" t="s">
        <v>44</v>
      </c>
      <c r="C19" s="78"/>
      <c r="E19" t="s">
        <v>44</v>
      </c>
    </row>
    <row r="20" spans="2:5" x14ac:dyDescent="0.2">
      <c r="B20" s="78" t="s">
        <v>45</v>
      </c>
      <c r="C20" s="78"/>
      <c r="E20" t="s">
        <v>45</v>
      </c>
    </row>
    <row r="21" spans="2:5" x14ac:dyDescent="0.2">
      <c r="B21" s="78" t="s">
        <v>46</v>
      </c>
      <c r="C21" s="78"/>
      <c r="E21" t="s">
        <v>46</v>
      </c>
    </row>
    <row r="22" spans="2:5" x14ac:dyDescent="0.2">
      <c r="B22" s="78" t="s">
        <v>47</v>
      </c>
      <c r="C22" s="78"/>
      <c r="E22" t="s">
        <v>47</v>
      </c>
    </row>
    <row r="23" spans="2:5" x14ac:dyDescent="0.2">
      <c r="B23" s="78" t="s">
        <v>48</v>
      </c>
      <c r="C23" s="78"/>
      <c r="E23" t="s">
        <v>48</v>
      </c>
    </row>
    <row r="24" spans="2:5" x14ac:dyDescent="0.2">
      <c r="B24" s="78" t="s">
        <v>49</v>
      </c>
      <c r="C24" s="78"/>
      <c r="E24" t="s">
        <v>49</v>
      </c>
    </row>
    <row r="25" spans="2:5" x14ac:dyDescent="0.2">
      <c r="B25" s="78" t="s">
        <v>50</v>
      </c>
      <c r="C25" s="78"/>
      <c r="E25" t="s">
        <v>50</v>
      </c>
    </row>
    <row r="26" spans="2:5" x14ac:dyDescent="0.2">
      <c r="B26" s="78" t="s">
        <v>51</v>
      </c>
      <c r="C26" s="78"/>
      <c r="E26" t="s">
        <v>51</v>
      </c>
    </row>
    <row r="27" spans="2:5" x14ac:dyDescent="0.2">
      <c r="B27" s="78" t="s">
        <v>52</v>
      </c>
      <c r="C27" s="78"/>
      <c r="E27" t="s">
        <v>52</v>
      </c>
    </row>
    <row r="28" spans="2:5" x14ac:dyDescent="0.2">
      <c r="B28" s="78" t="s">
        <v>53</v>
      </c>
      <c r="C28" s="78"/>
      <c r="E28" t="s">
        <v>53</v>
      </c>
    </row>
    <row r="29" spans="2:5" x14ac:dyDescent="0.2">
      <c r="B29" s="78" t="s">
        <v>54</v>
      </c>
      <c r="C29" s="78"/>
      <c r="E29" t="s">
        <v>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rlage_WTO_Statistik_Kantone"/>
    <f:field ref="objsubject" par="" edit="true" text=""/>
    <f:field ref="objcreatedby" par="" text="Allemann, Chantal, SECO"/>
    <f:field ref="objcreatedat" par="" text="19.10.2015 11:50:42"/>
    <f:field ref="objchangedby" par="" text="Allemann, Chantal, SECO"/>
    <f:field ref="objmodifiedat" par="" text="03.12.2015 10:10:25"/>
    <f:field ref="doc_FSCFOLIO_1_1001_FieldDocumentNumber" par="" text=""/>
    <f:field ref="doc_FSCFOLIO_1_1001_FieldSubject" par="" edit="true" text=""/>
    <f:field ref="FSCFOLIO_1_1001_FieldCurrentUser" par="" text="SECO Chantal Allemann"/>
    <f:field ref="CCAPRECONFIG_15_1001_Objektname" par="" edit="true" text="Vorlage_WTO_Statistik_Kantone"/>
    <f:field ref="CHPRECONFIG_1_1001_Objektname" par="" edit="true" text="Vorlage_WTO_Statistik_Kantone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WTO-STAT-OMC</vt:lpstr>
      <vt:lpstr>lettre a)</vt:lpstr>
      <vt:lpstr>lettre b)</vt:lpstr>
      <vt:lpstr>lettre c)</vt:lpstr>
      <vt:lpstr>..</vt:lpstr>
      <vt:lpstr>'lettre b)'!Impression_des_titres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Allemann Chantal SECO</dc:creator>
  <cp:lastModifiedBy>Allemann Chantal SECO</cp:lastModifiedBy>
  <cp:lastPrinted>2016-06-21T08:47:27Z</cp:lastPrinted>
  <dcterms:created xsi:type="dcterms:W3CDTF">2012-03-15T09:43:33Z</dcterms:created>
  <dcterms:modified xsi:type="dcterms:W3CDTF">2016-07-01T10:44:36Z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2015-10-19T11:50:42</vt:lpwstr>
  </property>
  <property fmtid="{D5CDD505-2E9C-101B-9397-08002B2CF9AE}" pid="4" name="FSC#EVDCFG@15.1400:ResponsibleBureau_DE">
    <vt:lpwstr>Staatssekretariat für Wirtschaft SECO</vt:lpwstr>
  </property>
  <property fmtid="{D5CDD505-2E9C-101B-9397-08002B2CF9AE}" pid="5" name="FSC#EVDCFG@15.1400:ResponsibleBureau_EN">
    <vt:lpwstr>State Secretariat for Economic Affairs SECO</vt:lpwstr>
  </property>
  <property fmtid="{D5CDD505-2E9C-101B-9397-08002B2CF9AE}" pid="6" name="FSC#EVDCFG@15.1400:ResponsibleBureau_FR">
    <vt:lpwstr>Secrétariat d'Etat à l'économie SECO</vt:lpwstr>
  </property>
  <property fmtid="{D5CDD505-2E9C-101B-9397-08002B2CF9AE}" pid="7" name="FSC#EVDCFG@15.1400:ResponsibleBureau_IT">
    <vt:lpwstr>Segreteria di Stato dell'economia SECO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Oberson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/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SECO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COO.2101.104.2.1351136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053.1/2010/00563</vt:lpwstr>
  </property>
  <property fmtid="{D5CDD505-2E9C-101B-9397-08002B2CF9AE}" pid="20" name="FSC#COOELAK@1.1001:FileRefYear">
    <vt:lpwstr>2010</vt:lpwstr>
  </property>
  <property fmtid="{D5CDD505-2E9C-101B-9397-08002B2CF9AE}" pid="21" name="FSC#COOELAK@1.1001:FileRefOrdinal">
    <vt:lpwstr>563</vt:lpwstr>
  </property>
  <property fmtid="{D5CDD505-2E9C-101B-9397-08002B2CF9AE}" pid="22" name="FSC#COOELAK@1.1001:FileRefOU">
    <vt:lpwstr>DPPU / SECO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Allemann Chantal, SECO</vt:lpwstr>
  </property>
  <property fmtid="{D5CDD505-2E9C-101B-9397-08002B2CF9AE}" pid="25" name="FSC#COOELAK@1.1001:OwnerExtension">
    <vt:lpwstr>+41 58 464 09 07</vt:lpwstr>
  </property>
  <property fmtid="{D5CDD505-2E9C-101B-9397-08002B2CF9AE}" pid="26" name="FSC#COOELAK@1.1001:OwnerFaxExtension">
    <vt:lpwstr>+41 58 464 09 61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Publications (DPPU / SECO)</vt:lpwstr>
  </property>
  <property fmtid="{D5CDD505-2E9C-101B-9397-08002B2CF9AE}" pid="32" name="FSC#COOELAK@1.1001:CreatedAt">
    <vt:lpwstr>19.10.2015</vt:lpwstr>
  </property>
  <property fmtid="{D5CDD505-2E9C-101B-9397-08002B2CF9AE}" pid="33" name="FSC#COOELAK@1.1001:OU">
    <vt:lpwstr>Publications (DPPU / SECO)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*COO.2101.104.2.1351136*</vt:lpwstr>
  </property>
  <property fmtid="{D5CDD505-2E9C-101B-9397-08002B2CF9AE}" pid="36" name="FSC#COOELAK@1.1001:RefBarCode">
    <vt:lpwstr>*COO.2101.104.6.1989838*</vt:lpwstr>
  </property>
  <property fmtid="{D5CDD505-2E9C-101B-9397-08002B2CF9AE}" pid="37" name="FSC#COOELAK@1.1001:FileRefBarCode">
    <vt:lpwstr>*053.1/2010/00563*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053.1</vt:lpwstr>
  </property>
  <property fmtid="{D5CDD505-2E9C-101B-9397-08002B2CF9AE}" pid="51" name="FSC#COOELAK@1.1001:CurrentUserRolePos">
    <vt:lpwstr>Spécialiste</vt:lpwstr>
  </property>
  <property fmtid="{D5CDD505-2E9C-101B-9397-08002B2CF9AE}" pid="52" name="FSC#COOELAK@1.1001:CurrentUserEmail">
    <vt:lpwstr>chantal.allemann@seco.admin.ch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053.1</vt:lpwstr>
  </property>
  <property fmtid="{D5CDD505-2E9C-101B-9397-08002B2CF9AE}" pid="59" name="FSC#EVDCFG@15.1400:Dossierref">
    <vt:lpwstr>053.1/2010/00563</vt:lpwstr>
  </property>
  <property fmtid="{D5CDD505-2E9C-101B-9397-08002B2CF9AE}" pid="60" name="FSC#EVDCFG@15.1400:FileRespEmail">
    <vt:lpwstr>michael.oberson@seco.admin.ch</vt:lpwstr>
  </property>
  <property fmtid="{D5CDD505-2E9C-101B-9397-08002B2CF9AE}" pid="61" name="FSC#EVDCFG@15.1400:FileRespFax">
    <vt:lpwstr>+41 58 464 09 61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Michael Oberson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Publications</vt:lpwstr>
  </property>
  <property fmtid="{D5CDD505-2E9C-101B-9397-08002B2CF9AE}" pid="66" name="FSC#EVDCFG@15.1400:FileRespOrgHome">
    <vt:lpwstr/>
  </property>
  <property fmtid="{D5CDD505-2E9C-101B-9397-08002B2CF9AE}" pid="67" name="FSC#EVDCFG@15.1400:FileRespOrgStreet">
    <vt:lpwstr/>
  </property>
  <property fmtid="{D5CDD505-2E9C-101B-9397-08002B2CF9AE}" pid="68" name="FSC#EVDCFG@15.1400:FileRespOrgZipCode">
    <vt:lpwstr/>
  </property>
  <property fmtid="{D5CDD505-2E9C-101B-9397-08002B2CF9AE}" pid="69" name="FSC#EVDCFG@15.1400:FileRespshortsign">
    <vt:lpwstr>obm</vt:lpwstr>
  </property>
  <property fmtid="{D5CDD505-2E9C-101B-9397-08002B2CF9AE}" pid="70" name="FSC#EVDCFG@15.1400:FileRespStreet">
    <vt:lpwstr>Holzikofenweg 36</vt:lpwstr>
  </property>
  <property fmtid="{D5CDD505-2E9C-101B-9397-08002B2CF9AE}" pid="71" name="FSC#EVDCFG@15.1400:FileRespTel">
    <vt:lpwstr>+41 58 464 07 81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Vorlage_WTO_Statistik_Kantone</vt:lpwstr>
  </property>
  <property fmtid="{D5CDD505-2E9C-101B-9397-08002B2CF9AE}" pid="86" name="FSC#EVDCFG@15.1400:UserFunction">
    <vt:lpwstr/>
  </property>
  <property fmtid="{D5CDD505-2E9C-101B-9397-08002B2CF9AE}" pid="87" name="FSC#EVDCFG@15.1400:SalutationEnglish">
    <vt:lpwstr>Economic Policy Directorate_x000d_
Publications</vt:lpwstr>
  </property>
  <property fmtid="{D5CDD505-2E9C-101B-9397-08002B2CF9AE}" pid="88" name="FSC#EVDCFG@15.1400:SalutationFrench">
    <vt:lpwstr>Direction de la politique économique_x000d_
Publications</vt:lpwstr>
  </property>
  <property fmtid="{D5CDD505-2E9C-101B-9397-08002B2CF9AE}" pid="89" name="FSC#EVDCFG@15.1400:SalutationGerman">
    <vt:lpwstr>Direktion für Wirtschaftspolitik_x000d_
Publikationen</vt:lpwstr>
  </property>
  <property fmtid="{D5CDD505-2E9C-101B-9397-08002B2CF9AE}" pid="90" name="FSC#EVDCFG@15.1400:SalutationItalian">
    <vt:lpwstr>Direzione della politica economica_x000d_
Pubblicazioni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DPPU / SECO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Michael</vt:lpwstr>
  </property>
  <property fmtid="{D5CDD505-2E9C-101B-9397-08002B2CF9AE}" pid="99" name="FSC#EVDCFG@15.1400:ResponsibleEditorSurname">
    <vt:lpwstr>Oberson</vt:lpwstr>
  </property>
  <property fmtid="{D5CDD505-2E9C-101B-9397-08002B2CF9AE}" pid="100" name="FSC#EVDCFG@15.1400:GroupTitle">
    <vt:lpwstr>Publications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SECO Michael Oberson</vt:lpwstr>
  </property>
  <property fmtid="{D5CDD505-2E9C-101B-9397-08002B2CF9AE}" pid="103" name="FSC#ATSTATECFG@1.1001:AgentPhone">
    <vt:lpwstr>+41 58 464 07 81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>21.03.2012</vt:lpwstr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2011/021036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